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dičia práca ... záloha 12.9.2024\2026 NEDOKONČENE\3021 Formuláre\"/>
    </mc:Choice>
  </mc:AlternateContent>
  <xr:revisionPtr revIDLastSave="0" documentId="13_ncr:1_{00906BFE-AC99-4B44-B1FF-5F6D2360DD03}" xr6:coauthVersionLast="47" xr6:coauthVersionMax="47" xr10:uidLastSave="{00000000-0000-0000-0000-000000000000}"/>
  <workbookProtection workbookAlgorithmName="SHA-512" workbookHashValue="HdWHoBve05ZDbMrGqo1ugqNNAXMaTUjNgW/JvsJRGZCCo6UzJXpqhf/ND9TZvHUHaMKmRkTkgvEeZQwssqaeOw==" workbookSaltValue="5N8E5kU1ni0gzdwV8fAriw==" workbookSpinCount="100000" lockStructure="1"/>
  <bookViews>
    <workbookView xWindow="390" yWindow="390" windowWidth="21960" windowHeight="14535" xr2:uid="{00000000-000D-0000-FFFF-FFFF00000000}"/>
  </bookViews>
  <sheets>
    <sheet name="Formulár 2026" sheetId="1" r:id="rId1"/>
    <sheet name="-" sheetId="2" r:id="rId2"/>
  </sheets>
  <definedNames>
    <definedName name="_xlnm.Print_Area" localSheetId="0">'Formulár 2026'!$B$8:$L$124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6" i="1"/>
  <c r="K18" i="1"/>
  <c r="CA32" i="1"/>
  <c r="C32" i="1"/>
  <c r="K32" i="1" s="1"/>
  <c r="CA9" i="1"/>
  <c r="CA10" i="1"/>
  <c r="CA11" i="1"/>
  <c r="CA17" i="1"/>
  <c r="CA15" i="1"/>
  <c r="CA18" i="1"/>
  <c r="CA21" i="1"/>
  <c r="CA22" i="1"/>
  <c r="CA19" i="1"/>
  <c r="CA20" i="1"/>
  <c r="CA23" i="1"/>
  <c r="CA24" i="1"/>
  <c r="CA25" i="1"/>
  <c r="CA26" i="1"/>
  <c r="CA27" i="1"/>
  <c r="CA28" i="1"/>
  <c r="CA29" i="1"/>
  <c r="CA34" i="1"/>
  <c r="CA39" i="1"/>
  <c r="CB39" i="1"/>
  <c r="CA40" i="1"/>
  <c r="CA41" i="1"/>
  <c r="CA2" i="1"/>
  <c r="CA3" i="1"/>
  <c r="CA4" i="1"/>
  <c r="CB4" i="1"/>
  <c r="CA5" i="1"/>
  <c r="CB5" i="1"/>
  <c r="CA6" i="1"/>
  <c r="CB6" i="1"/>
  <c r="CA7" i="1"/>
  <c r="CB7" i="1"/>
  <c r="CA42" i="1"/>
  <c r="CB42" i="1"/>
  <c r="CA43" i="1"/>
  <c r="CA44" i="1"/>
  <c r="CA45" i="1"/>
  <c r="CA46" i="1"/>
  <c r="CA47" i="1"/>
  <c r="CA48" i="1"/>
  <c r="CA49" i="1"/>
  <c r="CA50" i="1"/>
  <c r="CA51" i="1"/>
  <c r="CA52" i="1"/>
  <c r="CB52" i="1"/>
  <c r="CA53" i="1"/>
  <c r="CA54" i="1"/>
  <c r="CA55" i="1"/>
  <c r="CA56" i="1"/>
  <c r="CA57" i="1"/>
  <c r="CA58" i="1"/>
  <c r="CA59" i="1"/>
  <c r="CA60" i="1"/>
  <c r="CA61" i="1"/>
  <c r="CA62" i="1"/>
  <c r="CA63" i="1"/>
  <c r="CB63" i="1"/>
  <c r="CA64" i="1"/>
  <c r="CB64" i="1"/>
  <c r="CA65" i="1"/>
  <c r="CB65" i="1"/>
  <c r="CA66" i="1"/>
  <c r="CB66" i="1"/>
  <c r="CA67" i="1"/>
  <c r="CB67" i="1"/>
  <c r="CA68" i="1"/>
  <c r="CA69" i="1"/>
  <c r="CB69" i="1"/>
  <c r="CA70" i="1"/>
  <c r="CB70" i="1"/>
  <c r="CA71" i="1"/>
  <c r="CB71" i="1"/>
  <c r="CA72" i="1"/>
  <c r="CB72" i="1"/>
  <c r="CA78" i="1"/>
  <c r="CA79" i="1"/>
  <c r="CA80" i="1"/>
  <c r="CA81" i="1"/>
  <c r="CA82" i="1"/>
  <c r="CA83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B105" i="1"/>
  <c r="CA106" i="1"/>
  <c r="CB106" i="1"/>
  <c r="CA107" i="1"/>
  <c r="CB107" i="1"/>
  <c r="CA108" i="1"/>
  <c r="CB108" i="1"/>
  <c r="CA109" i="1"/>
  <c r="CB109" i="1"/>
  <c r="CA110" i="1"/>
  <c r="CB110" i="1"/>
  <c r="CA111" i="1"/>
  <c r="CB111" i="1"/>
  <c r="CA112" i="1"/>
  <c r="CB112" i="1"/>
  <c r="CA113" i="1"/>
  <c r="CB113" i="1"/>
  <c r="CA114" i="1"/>
  <c r="CB114" i="1"/>
  <c r="CA115" i="1"/>
  <c r="CB115" i="1"/>
  <c r="CA116" i="1"/>
  <c r="CB116" i="1"/>
  <c r="CA117" i="1"/>
  <c r="CB117" i="1"/>
  <c r="CA118" i="1"/>
  <c r="CB118" i="1"/>
  <c r="CA119" i="1"/>
  <c r="CB119" i="1"/>
  <c r="CA120" i="1"/>
  <c r="CB120" i="1"/>
  <c r="CA121" i="1"/>
  <c r="CB121" i="1"/>
  <c r="CA122" i="1"/>
  <c r="CB122" i="1"/>
  <c r="CA123" i="1"/>
  <c r="CB123" i="1"/>
  <c r="CA124" i="1"/>
  <c r="CB124" i="1"/>
  <c r="CA125" i="1"/>
  <c r="CB125" i="1"/>
  <c r="CA126" i="1"/>
  <c r="CB126" i="1"/>
  <c r="CA127" i="1"/>
  <c r="CB127" i="1"/>
  <c r="CA128" i="1"/>
  <c r="CB128" i="1"/>
  <c r="CA129" i="1"/>
  <c r="CB129" i="1"/>
  <c r="CA130" i="1"/>
  <c r="CB130" i="1"/>
  <c r="CA131" i="1"/>
  <c r="CB131" i="1"/>
  <c r="CA132" i="1"/>
  <c r="CB132" i="1"/>
  <c r="CA133" i="1"/>
  <c r="CB133" i="1"/>
  <c r="CA134" i="1"/>
  <c r="CB134" i="1"/>
  <c r="CA135" i="1"/>
  <c r="CB135" i="1"/>
  <c r="CA136" i="1"/>
  <c r="CB136" i="1"/>
  <c r="CA137" i="1"/>
  <c r="CB137" i="1"/>
  <c r="CA138" i="1"/>
  <c r="CB138" i="1"/>
  <c r="CA139" i="1"/>
  <c r="CB139" i="1"/>
  <c r="CA140" i="1"/>
  <c r="CB140" i="1"/>
  <c r="CA141" i="1"/>
  <c r="CB141" i="1"/>
  <c r="CA142" i="1"/>
  <c r="CB142" i="1"/>
  <c r="CA143" i="1"/>
  <c r="CB143" i="1"/>
  <c r="CA144" i="1"/>
  <c r="CB144" i="1"/>
  <c r="CA145" i="1"/>
  <c r="CB145" i="1"/>
  <c r="CA146" i="1"/>
  <c r="CB146" i="1"/>
  <c r="CA147" i="1"/>
  <c r="CB147" i="1"/>
  <c r="CA148" i="1"/>
  <c r="CB148" i="1"/>
  <c r="CA149" i="1"/>
  <c r="CB149" i="1"/>
  <c r="CA150" i="1"/>
  <c r="CB150" i="1"/>
  <c r="CA151" i="1"/>
  <c r="CB151" i="1"/>
  <c r="CA152" i="1"/>
  <c r="CB152" i="1"/>
  <c r="CA153" i="1"/>
  <c r="CB153" i="1"/>
  <c r="CA154" i="1"/>
  <c r="CB154" i="1"/>
  <c r="CA155" i="1"/>
  <c r="CB155" i="1"/>
  <c r="CA156" i="1"/>
  <c r="CB156" i="1"/>
  <c r="CA157" i="1"/>
  <c r="CB157" i="1"/>
  <c r="CA158" i="1"/>
  <c r="CB158" i="1"/>
  <c r="CA159" i="1"/>
  <c r="CB159" i="1"/>
  <c r="CA160" i="1"/>
  <c r="CB160" i="1"/>
  <c r="CA161" i="1"/>
  <c r="CB161" i="1"/>
  <c r="CA162" i="1"/>
  <c r="CB162" i="1"/>
  <c r="CA163" i="1"/>
  <c r="CB163" i="1"/>
  <c r="CA164" i="1"/>
  <c r="CB164" i="1"/>
  <c r="CA165" i="1"/>
  <c r="CB165" i="1"/>
  <c r="CA166" i="1"/>
  <c r="CB166" i="1"/>
  <c r="CA167" i="1"/>
  <c r="CB167" i="1"/>
  <c r="CA168" i="1"/>
  <c r="CB168" i="1"/>
  <c r="CA169" i="1"/>
  <c r="CB169" i="1"/>
  <c r="CA170" i="1"/>
  <c r="CB170" i="1"/>
  <c r="CA171" i="1"/>
  <c r="CB171" i="1"/>
  <c r="CA172" i="1"/>
  <c r="CB172" i="1"/>
  <c r="CA173" i="1"/>
  <c r="CB173" i="1"/>
  <c r="CA174" i="1"/>
  <c r="CB174" i="1"/>
  <c r="CA175" i="1"/>
  <c r="CB175" i="1"/>
  <c r="CA176" i="1"/>
  <c r="CB176" i="1"/>
  <c r="CA177" i="1"/>
  <c r="CB177" i="1"/>
  <c r="CA178" i="1"/>
  <c r="CB178" i="1"/>
  <c r="CA179" i="1"/>
  <c r="CB179" i="1"/>
  <c r="CA180" i="1"/>
  <c r="CB180" i="1"/>
  <c r="CA181" i="1"/>
  <c r="CB181" i="1"/>
  <c r="CA182" i="1"/>
  <c r="CB182" i="1"/>
  <c r="CA183" i="1"/>
  <c r="CB183" i="1"/>
  <c r="CA184" i="1"/>
  <c r="CB184" i="1"/>
  <c r="CA185" i="1"/>
  <c r="CB185" i="1"/>
  <c r="CA186" i="1"/>
  <c r="CB186" i="1"/>
  <c r="CA187" i="1"/>
  <c r="CB187" i="1"/>
  <c r="CA188" i="1"/>
  <c r="CB188" i="1"/>
  <c r="CA189" i="1"/>
  <c r="CB189" i="1"/>
  <c r="CA190" i="1"/>
  <c r="CB190" i="1"/>
  <c r="CA191" i="1"/>
  <c r="CB191" i="1"/>
  <c r="CA192" i="1"/>
  <c r="CB192" i="1"/>
  <c r="CA193" i="1"/>
  <c r="CB193" i="1"/>
  <c r="CA194" i="1"/>
  <c r="CB194" i="1"/>
  <c r="CA195" i="1"/>
  <c r="CB195" i="1"/>
  <c r="CA196" i="1"/>
  <c r="CB196" i="1"/>
  <c r="CA197" i="1"/>
  <c r="CB197" i="1"/>
  <c r="CA198" i="1"/>
  <c r="CB198" i="1"/>
  <c r="CA199" i="1"/>
  <c r="CB199" i="1"/>
  <c r="CA200" i="1"/>
  <c r="CB200" i="1"/>
  <c r="CA201" i="1"/>
  <c r="CB201" i="1"/>
  <c r="CA202" i="1"/>
  <c r="CB202" i="1"/>
  <c r="CA203" i="1"/>
  <c r="CB203" i="1"/>
  <c r="CA204" i="1"/>
  <c r="CB204" i="1"/>
  <c r="CA205" i="1"/>
  <c r="CB205" i="1"/>
  <c r="CA206" i="1"/>
  <c r="CB206" i="1"/>
  <c r="CA207" i="1"/>
  <c r="CB207" i="1"/>
  <c r="CA208" i="1"/>
  <c r="CB208" i="1"/>
  <c r="CA209" i="1"/>
  <c r="CB209" i="1"/>
  <c r="CA210" i="1"/>
  <c r="CB210" i="1"/>
  <c r="CA211" i="1"/>
  <c r="CB211" i="1"/>
  <c r="CA212" i="1"/>
  <c r="CB212" i="1"/>
  <c r="CA213" i="1"/>
  <c r="CB213" i="1"/>
  <c r="CA214" i="1"/>
  <c r="CB214" i="1"/>
  <c r="CA215" i="1"/>
  <c r="CB215" i="1"/>
  <c r="CA216" i="1"/>
  <c r="CB216" i="1"/>
  <c r="CA217" i="1"/>
  <c r="CB217" i="1"/>
  <c r="CA218" i="1"/>
  <c r="CB218" i="1"/>
  <c r="CA219" i="1"/>
  <c r="CB219" i="1"/>
  <c r="CA220" i="1"/>
  <c r="CB220" i="1"/>
  <c r="CA221" i="1"/>
  <c r="CB221" i="1"/>
  <c r="CA222" i="1"/>
  <c r="CB222" i="1"/>
  <c r="CA223" i="1"/>
  <c r="CB223" i="1"/>
  <c r="CA224" i="1"/>
  <c r="CB224" i="1"/>
  <c r="CA225" i="1"/>
  <c r="CB225" i="1"/>
  <c r="CA226" i="1"/>
  <c r="CB226" i="1"/>
  <c r="CA227" i="1"/>
  <c r="CB227" i="1"/>
  <c r="CA228" i="1"/>
  <c r="CB228" i="1"/>
  <c r="CA229" i="1"/>
  <c r="CB229" i="1"/>
  <c r="CA230" i="1"/>
  <c r="CB230" i="1"/>
  <c r="CA231" i="1"/>
  <c r="CB231" i="1"/>
  <c r="CA232" i="1"/>
  <c r="CB232" i="1"/>
  <c r="B42" i="2"/>
  <c r="B43" i="2"/>
  <c r="B48" i="2"/>
  <c r="B47" i="2"/>
  <c r="B46" i="2"/>
  <c r="B45" i="2"/>
  <c r="B44" i="2"/>
  <c r="B35" i="2"/>
  <c r="A3" i="2" l="1"/>
  <c r="A4" i="2"/>
  <c r="A5" i="2"/>
  <c r="A9" i="2"/>
  <c r="A10" i="2"/>
  <c r="A11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30" i="2"/>
  <c r="A35" i="2"/>
  <c r="A36" i="2"/>
  <c r="A37" i="2"/>
  <c r="A38" i="2"/>
  <c r="A39" i="2"/>
  <c r="A40" i="2"/>
  <c r="A41" i="2"/>
  <c r="A42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B58" i="2"/>
  <c r="A59" i="2"/>
  <c r="A60" i="2"/>
  <c r="A61" i="2"/>
  <c r="A62" i="2"/>
  <c r="A63" i="2"/>
  <c r="A64" i="2"/>
  <c r="A65" i="2"/>
  <c r="A66" i="2"/>
  <c r="A67" i="2"/>
  <c r="A68" i="2"/>
  <c r="A69" i="2"/>
  <c r="B69" i="2"/>
  <c r="A70" i="2"/>
  <c r="B70" i="2"/>
  <c r="A71" i="2"/>
  <c r="B71" i="2"/>
  <c r="A72" i="2"/>
  <c r="B72" i="2"/>
  <c r="A73" i="2"/>
  <c r="B73" i="2"/>
  <c r="A74" i="2"/>
  <c r="A75" i="2"/>
  <c r="B75" i="2"/>
  <c r="A76" i="2"/>
  <c r="B76" i="2"/>
  <c r="A77" i="2"/>
  <c r="B77" i="2"/>
  <c r="A78" i="2"/>
  <c r="B78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3" i="2"/>
  <c r="B193" i="2"/>
  <c r="A194" i="2"/>
  <c r="B194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1" i="2"/>
  <c r="B211" i="2"/>
  <c r="A212" i="2"/>
  <c r="B212" i="2"/>
  <c r="A213" i="2"/>
  <c r="B213" i="2"/>
  <c r="A214" i="2"/>
  <c r="B214" i="2"/>
  <c r="A215" i="2"/>
  <c r="B215" i="2"/>
  <c r="A216" i="2"/>
  <c r="B216" i="2"/>
  <c r="A217" i="2"/>
  <c r="B217" i="2"/>
  <c r="A218" i="2"/>
  <c r="B218" i="2"/>
  <c r="A219" i="2"/>
  <c r="B219" i="2"/>
  <c r="A220" i="2"/>
  <c r="B220" i="2"/>
  <c r="A221" i="2"/>
  <c r="B221" i="2"/>
  <c r="A222" i="2"/>
  <c r="B222" i="2"/>
  <c r="A223" i="2"/>
  <c r="B223" i="2"/>
  <c r="A224" i="2"/>
  <c r="B224" i="2"/>
  <c r="A225" i="2"/>
  <c r="B225" i="2"/>
  <c r="A226" i="2"/>
  <c r="B226" i="2"/>
  <c r="A227" i="2"/>
  <c r="B227" i="2"/>
  <c r="A228" i="2"/>
  <c r="B228" i="2"/>
  <c r="A229" i="2"/>
  <c r="B229" i="2"/>
  <c r="A230" i="2"/>
  <c r="B230" i="2"/>
  <c r="A231" i="2"/>
  <c r="B231" i="2"/>
  <c r="A232" i="2"/>
  <c r="B232" i="2"/>
  <c r="A233" i="2"/>
  <c r="B233" i="2"/>
  <c r="A234" i="2"/>
  <c r="B234" i="2"/>
  <c r="A235" i="2"/>
  <c r="B235" i="2"/>
  <c r="A236" i="2"/>
  <c r="B236" i="2"/>
  <c r="A237" i="2"/>
  <c r="B237" i="2"/>
  <c r="K28" i="1" l="1"/>
  <c r="K30" i="1" l="1"/>
  <c r="CA236" i="1"/>
  <c r="CA237" i="1"/>
  <c r="CA238" i="1"/>
  <c r="CA239" i="1"/>
  <c r="CA240" i="1"/>
  <c r="CA241" i="1"/>
  <c r="CA242" i="1"/>
  <c r="CA243" i="1"/>
  <c r="CA244" i="1"/>
  <c r="CA245" i="1"/>
  <c r="CA246" i="1"/>
  <c r="CA247" i="1"/>
  <c r="CA248" i="1"/>
  <c r="CA249" i="1"/>
  <c r="CA250" i="1"/>
  <c r="CA251" i="1"/>
  <c r="CA252" i="1"/>
  <c r="CA253" i="1"/>
  <c r="CA254" i="1"/>
  <c r="CA255" i="1"/>
  <c r="CB255" i="1"/>
  <c r="CB254" i="1"/>
  <c r="CB253" i="1"/>
  <c r="CB252" i="1"/>
  <c r="CB251" i="1"/>
  <c r="CB250" i="1"/>
  <c r="CB249" i="1"/>
  <c r="CB248" i="1"/>
  <c r="CB247" i="1"/>
  <c r="CB246" i="1"/>
  <c r="CB245" i="1"/>
  <c r="CB244" i="1"/>
  <c r="CB243" i="1"/>
  <c r="CB242" i="1"/>
  <c r="CB241" i="1"/>
  <c r="CB240" i="1"/>
  <c r="CB239" i="1"/>
  <c r="CB238" i="1"/>
  <c r="CB237" i="1"/>
  <c r="CB236" i="1"/>
  <c r="K22" i="1" l="1"/>
  <c r="K20" i="1"/>
  <c r="K24" i="1"/>
  <c r="K26" i="1"/>
  <c r="H58" i="1"/>
  <c r="H59" i="1"/>
  <c r="H60" i="1"/>
  <c r="K37" i="1" l="1"/>
  <c r="K39" i="1" s="1"/>
  <c r="CA14" i="1" s="1"/>
  <c r="A7" i="2"/>
  <c r="CA13" i="1"/>
  <c r="A8" i="2"/>
  <c r="CA16" i="1"/>
  <c r="A6" i="2"/>
  <c r="CA12" i="1"/>
  <c r="C333" i="1" l="1"/>
  <c r="A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Botev</author>
    <author>Sepilko-pc</author>
  </authors>
  <commentList>
    <comment ref="E10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informácie nájdete na štítku - je nalepený na ráme okna (na spodnej časti) nájdete po otvorení okna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06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Typ zasklenia:
</t>
        </r>
        <r>
          <rPr>
            <sz val="9"/>
            <color indexed="81"/>
            <rFont val="Tahoma"/>
            <family val="2"/>
            <charset val="238"/>
          </rPr>
          <t xml:space="preserve">hodnota Ug - je napísaná aj na lište medzi sklami
</t>
        </r>
        <r>
          <rPr>
            <b/>
            <sz val="9"/>
            <color indexed="81"/>
            <rFont val="Tahoma"/>
            <family val="2"/>
            <charset val="238"/>
          </rPr>
          <t>- odfotiť</t>
        </r>
      </text>
    </comment>
    <comment ref="F26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Zdroj tepla:</t>
        </r>
        <r>
          <rPr>
            <sz val="9"/>
            <color indexed="81"/>
            <rFont val="Tahoma"/>
            <family val="2"/>
            <charset val="238"/>
          </rPr>
          <t xml:space="preserve">
- typ kotla, tepelného čerpadla, krbovej vložky (teplovzdušná - s rozvodmi alebo bez, teplovodná).
- vypisujte typ kotla,... , </t>
        </r>
        <r>
          <rPr>
            <b/>
            <sz val="9"/>
            <color indexed="81"/>
            <rFont val="Tahoma"/>
            <family val="2"/>
            <charset val="238"/>
          </rPr>
          <t xml:space="preserve">nie len viď foto, </t>
        </r>
        <r>
          <rPr>
            <sz val="9"/>
            <color indexed="81"/>
            <rFont val="Tahoma"/>
            <family val="2"/>
            <charset val="238"/>
          </rPr>
          <t>nakoľko to potom musíme my tu dopisovať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Zapisovať len tie zdroje ktoré sa podieľajú na vykurovaní. Ak je napr. solár napojený len na prípravu TÚV, tak ho sem nepíšte</t>
        </r>
      </text>
    </comment>
    <comment ref="F273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Palivo:</t>
        </r>
        <r>
          <rPr>
            <sz val="9"/>
            <color indexed="81"/>
            <rFont val="Tahoma"/>
            <family val="2"/>
            <charset val="238"/>
          </rPr>
          <t xml:space="preserve">
- kusové drevo
- peletky
- uhlie
- plyn
- elektrina</t>
        </r>
      </text>
    </comment>
    <comment ref="F282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Regulácia na telesách:</t>
        </r>
        <r>
          <rPr>
            <sz val="9"/>
            <color indexed="81"/>
            <rFont val="Tahoma"/>
            <family val="2"/>
            <charset val="238"/>
          </rPr>
          <t xml:space="preserve">
- napr. termostatické hlavice na radiátoroch
ak nie je žiadna možno regulovania, napíšte že sa nedá regulovať</t>
        </r>
      </text>
    </comment>
    <comment ref="F29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Materiál izolácie rozvodov:</t>
        </r>
        <r>
          <rPr>
            <sz val="9"/>
            <color indexed="81"/>
            <rFont val="Tahoma"/>
            <family val="2"/>
            <charset val="238"/>
          </rPr>
          <t xml:space="preserve">
- PE pena (tubolit, izoflex)
- PUR
- textília
- iné</t>
        </r>
      </text>
    </comment>
    <comment ref="F295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Hrúbka izolácie rozvodov:</t>
        </r>
        <r>
          <rPr>
            <sz val="9"/>
            <color indexed="81"/>
            <rFont val="Tahoma"/>
            <family val="2"/>
            <charset val="238"/>
          </rPr>
          <t xml:space="preserve">
- hrúbka je písana zväčša na izolante
- ak nie je značené, treba</t>
        </r>
        <r>
          <rPr>
            <b/>
            <sz val="9"/>
            <color indexed="81"/>
            <rFont val="Tahoma"/>
            <family val="2"/>
            <charset val="238"/>
          </rPr>
          <t xml:space="preserve"> ODMERAŤ</t>
        </r>
      </text>
    </comment>
    <comment ref="F305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Palivo:</t>
        </r>
        <r>
          <rPr>
            <sz val="9"/>
            <color indexed="81"/>
            <rFont val="Tahoma"/>
            <family val="2"/>
            <charset val="238"/>
          </rPr>
          <t xml:space="preserve">
- kusové drevo
- peletky
- uhlie
- plyn
- elektrina</t>
        </r>
      </text>
    </comment>
    <comment ref="F307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Zdroj TÚV:
</t>
        </r>
        <r>
          <rPr>
            <sz val="9"/>
            <color indexed="81"/>
            <rFont val="Tahoma"/>
            <family val="2"/>
            <charset val="238"/>
          </rPr>
          <t xml:space="preserve">- čo ohrieva teplú vodu (elektrická špirála, kotol, solár, ....ak je iihrev kombinovaný napíšte všetky zdroje, ktoré ohrievajú TÚV)
- typ zásobníka (výrobca, model)
- objem zásobníka </t>
        </r>
        <r>
          <rPr>
            <b/>
            <sz val="9"/>
            <color indexed="81"/>
            <rFont val="Tahoma"/>
            <family val="2"/>
            <charset val="238"/>
          </rPr>
          <t>(POZOR: názov nie vzdy vyjadruje aj objem, napr viessmann vitocel 100 nemá 100 litrov)</t>
        </r>
      </text>
    </comment>
    <comment ref="F310" authorId="2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Cirkulacka </t>
        </r>
        <r>
          <rPr>
            <sz val="9"/>
            <color indexed="81"/>
            <rFont val="Tahoma"/>
            <family val="2"/>
            <charset val="238"/>
          </rPr>
          <t xml:space="preserve">pre tych ktori nevedia naco to sluzi- ak je bojler na TUV od baterii  napr viac ako 20 m, tak z hladiska konfortu a straty zimnej vody sa montuju cirkulačne čerpadla  na teplu vodu ktore docielilo  aby po otvoreni baterii tiekla hned tepla voda. Tepla voda neustále cirkuluje pridanim este jedneho potrubia k TUV.
</t>
        </r>
      </text>
    </comment>
    <comment ref="F312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 xml:space="preserve">Materiál izolácie rozvodov:
</t>
        </r>
        <r>
          <rPr>
            <sz val="9"/>
            <color indexed="81"/>
            <rFont val="Tahoma"/>
            <family val="2"/>
            <charset val="238"/>
          </rPr>
          <t>- PE pena (tubolit, izoflex)
- PUR
- látkové
-....</t>
        </r>
      </text>
    </comment>
    <comment ref="F313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Hrúbka izolácie rozvodov:
</t>
        </r>
        <r>
          <rPr>
            <sz val="9"/>
            <color indexed="81"/>
            <rFont val="Tahoma"/>
            <family val="2"/>
            <charset val="238"/>
          </rPr>
          <t xml:space="preserve">- hrúbka je písana zväčša na izolante
- ak nie je značené, treba </t>
        </r>
        <r>
          <rPr>
            <b/>
            <sz val="9"/>
            <color indexed="81"/>
            <rFont val="Tahoma"/>
            <family val="2"/>
            <charset val="238"/>
          </rPr>
          <t>ZMERAŤ</t>
        </r>
      </text>
    </comment>
    <comment ref="F327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 xml:space="preserve">Nevykurované miestnosti:
</t>
        </r>
        <r>
          <rPr>
            <sz val="9"/>
            <color indexed="81"/>
            <rFont val="Tahoma"/>
            <family val="2"/>
            <charset val="238"/>
          </rPr>
          <t xml:space="preserve">- vypísať miestnosti (prípadne celé poschodie - napr suterén), ktoré sa nevykurujú, alebo len temperujú
</t>
        </r>
      </text>
    </comment>
  </commentList>
</comments>
</file>

<file path=xl/sharedStrings.xml><?xml version="1.0" encoding="utf-8"?>
<sst xmlns="http://schemas.openxmlformats.org/spreadsheetml/2006/main" count="508" uniqueCount="338">
  <si>
    <t>Materiál</t>
  </si>
  <si>
    <t>Hrúbka (mm)</t>
  </si>
  <si>
    <t>Poznámka</t>
  </si>
  <si>
    <t>zasklenie</t>
  </si>
  <si>
    <t>Vykurovanie:</t>
  </si>
  <si>
    <t>Typ vykurovania:</t>
  </si>
  <si>
    <t>Strešné okná:</t>
  </si>
  <si>
    <t>Obec:</t>
  </si>
  <si>
    <t>Katastrálne územie:</t>
  </si>
  <si>
    <t>Kategória budovy:</t>
  </si>
  <si>
    <t>Ulica:</t>
  </si>
  <si>
    <t>Popisné číslo:</t>
  </si>
  <si>
    <t>Súpisné číslo:</t>
  </si>
  <si>
    <r>
      <t>Typ:</t>
    </r>
    <r>
      <rPr>
        <sz val="10"/>
        <rFont val="Arial"/>
        <family val="2"/>
        <charset val="238"/>
      </rPr>
      <t xml:space="preserve"> (kondenzačný, turbo, nízkoteplotný, štandardný)</t>
    </r>
  </si>
  <si>
    <t>Materiál izolácie rozvodov:</t>
  </si>
  <si>
    <t>Hrúbka izolácie rozvodov:</t>
  </si>
  <si>
    <t>Materiál izolácie rozvodov TÚV:</t>
  </si>
  <si>
    <r>
      <t xml:space="preserve">Cirkulácia TÚV: </t>
    </r>
    <r>
      <rPr>
        <sz val="10"/>
        <rFont val="Arial"/>
        <family val="2"/>
        <charset val="238"/>
      </rPr>
      <t>(áno/nie)</t>
    </r>
  </si>
  <si>
    <t>Čerpadlo na rozvod                vykurovacej vody</t>
  </si>
  <si>
    <r>
      <t>Vykurovacie rozvody                            vedené aj v nevykurovanom priestore</t>
    </r>
    <r>
      <rPr>
        <sz val="10"/>
        <rFont val="Arial"/>
        <family val="2"/>
        <charset val="238"/>
      </rPr>
      <t xml:space="preserve"> (napr. pivnica)                        (áno / nie)</t>
    </r>
  </si>
  <si>
    <t>počet kusov a rozmer:</t>
  </si>
  <si>
    <t>Účel certifikácie:</t>
  </si>
  <si>
    <t>Materiál + rozmer rozvodov TÚV:</t>
  </si>
  <si>
    <t>nie je</t>
  </si>
  <si>
    <t>tubolit</t>
  </si>
  <si>
    <t>9 mm</t>
  </si>
  <si>
    <t>nie</t>
  </si>
  <si>
    <t>Cementový poter</t>
  </si>
  <si>
    <t>PLYN</t>
  </si>
  <si>
    <t>Elektrina</t>
  </si>
  <si>
    <t>Drevo</t>
  </si>
  <si>
    <t>INE -</t>
  </si>
  <si>
    <t>Uhlie</t>
  </si>
  <si>
    <t>Peletky</t>
  </si>
  <si>
    <t>(radiátory, podlahové, atď.) Uvies  kde sa nachadzaju  radiatory   a  kde podlahove  vykurovanie</t>
  </si>
  <si>
    <r>
      <t xml:space="preserve">Teplotná regulácia na vykurovacích telesách    -napr termohlavice ?                </t>
    </r>
    <r>
      <rPr>
        <sz val="10"/>
        <rFont val="Arial"/>
        <family val="2"/>
        <charset val="238"/>
      </rPr>
      <t xml:space="preserve"> </t>
    </r>
  </si>
  <si>
    <t xml:space="preserve">INÉ -uviest  čo </t>
  </si>
  <si>
    <t>2</t>
  </si>
  <si>
    <t>x</t>
  </si>
  <si>
    <r>
      <t>Zdroj tepla (kotol) presný typ+</t>
    </r>
    <r>
      <rPr>
        <sz val="10"/>
        <rFont val="Arial"/>
        <family val="2"/>
        <charset val="238"/>
      </rPr>
      <t xml:space="preserve"> </t>
    </r>
  </si>
  <si>
    <t>10</t>
  </si>
  <si>
    <t>Laminátova podlaha</t>
  </si>
  <si>
    <t>OSB doska</t>
  </si>
  <si>
    <t>Sadrokartónový strop</t>
  </si>
  <si>
    <t>Vzduchová medzera</t>
  </si>
  <si>
    <t>áno</t>
  </si>
  <si>
    <t>Čerpadlo na rozvod vody je súčasťou tepelného čerpadla</t>
  </si>
  <si>
    <r>
      <t>Krbova vlozka,piecka, volne stojace kachle atd</t>
    </r>
    <r>
      <rPr>
        <sz val="10"/>
        <rFont val="Arial"/>
        <family val="2"/>
        <charset val="238"/>
      </rPr>
      <t>-vlozka(teplovodna,ma prieduchy po dome,volne stojaca bez prieduchov)</t>
    </r>
  </si>
  <si>
    <r>
      <rPr>
        <b/>
        <sz val="10"/>
        <rFont val="Arial"/>
        <family val="2"/>
        <charset val="238"/>
      </rPr>
      <t>Palivo</t>
    </r>
    <r>
      <rPr>
        <sz val="10"/>
        <rFont val="Arial"/>
        <family val="2"/>
        <charset val="238"/>
      </rPr>
      <t xml:space="preserve"> : percentualne rozdelit cim doma priblizne kurite  drevo elektrinu plyn s odsuhlasenim majitela objektu !</t>
    </r>
  </si>
  <si>
    <r>
      <t>Teplotná regulácia v budove</t>
    </r>
    <r>
      <rPr>
        <sz val="10"/>
        <rFont val="Arial"/>
        <family val="2"/>
        <charset val="238"/>
      </rPr>
      <t xml:space="preserve"> popisať  aka  ? Napr. </t>
    </r>
    <r>
      <rPr>
        <b/>
        <sz val="10"/>
        <rFont val="Arial"/>
        <family val="2"/>
        <charset val="238"/>
      </rPr>
      <t>ekvitermicka</t>
    </r>
    <r>
      <rPr>
        <sz val="10"/>
        <rFont val="Arial"/>
        <family val="2"/>
        <charset val="238"/>
      </rPr>
      <t xml:space="preserve">-ma jeden snimac  vonku jeden vo vnutri, </t>
    </r>
    <r>
      <rPr>
        <b/>
        <sz val="10"/>
        <rFont val="Arial"/>
        <family val="2"/>
        <charset val="238"/>
      </rPr>
      <t>klacika-</t>
    </r>
    <r>
      <rPr>
        <sz val="10"/>
        <rFont val="Arial"/>
        <family val="2"/>
        <charset val="238"/>
      </rPr>
      <t>vnutorny termostat,</t>
    </r>
    <r>
      <rPr>
        <b/>
        <sz val="10"/>
        <rFont val="Arial"/>
        <family val="2"/>
        <charset val="238"/>
      </rPr>
      <t>Bez regulacie</t>
    </r>
  </si>
  <si>
    <t xml:space="preserve">tubolit </t>
  </si>
  <si>
    <t>1</t>
  </si>
  <si>
    <t>Likavka</t>
  </si>
  <si>
    <t>2-sklo</t>
  </si>
  <si>
    <t>1,1</t>
  </si>
  <si>
    <t>garáž</t>
  </si>
  <si>
    <t>Ug skla=</t>
  </si>
  <si>
    <t>materiál rám</t>
  </si>
  <si>
    <t>profil (rám)</t>
  </si>
  <si>
    <t>Uf profil (rám)</t>
  </si>
  <si>
    <t>garáž je temperovaná</t>
  </si>
  <si>
    <t>vzduch-voda</t>
  </si>
  <si>
    <t>Garážová
brána</t>
  </si>
  <si>
    <t>U brány=</t>
  </si>
  <si>
    <t>1,4</t>
  </si>
  <si>
    <t>výplň</t>
  </si>
  <si>
    <t>Formulár obhliadky budovy
pre vypracovanie energetického certifikátu</t>
  </si>
  <si>
    <t>Počet bytových jednotiek:</t>
  </si>
  <si>
    <t>Podložka pod laminátovú podlahu</t>
  </si>
  <si>
    <t xml:space="preserve">Nevykurované (alebo temperované) miestnosti </t>
  </si>
  <si>
    <t>Rámik medzi 
sklami</t>
  </si>
  <si>
    <t>strieborný lesklý</t>
  </si>
  <si>
    <t>hliníkový</t>
  </si>
  <si>
    <t>Materiál rozvodov kúrenia
+ rozmer (ak viete):</t>
  </si>
  <si>
    <t>korešpondenčná adresa 
(kde certifikát zaslať)</t>
  </si>
  <si>
    <t>STRANA 3</t>
  </si>
  <si>
    <t>STRANA 2</t>
  </si>
  <si>
    <t>STRANA 1</t>
  </si>
  <si>
    <t>Základná cena (bungalov - jedno vykurované podlažie, rovný strop)</t>
  </si>
  <si>
    <t>Minerálna vlna -  Isover Unirol Plus</t>
  </si>
  <si>
    <t>Ulica, číslo</t>
  </si>
  <si>
    <t>Mostová 34</t>
  </si>
  <si>
    <t>PSČ, Obec</t>
  </si>
  <si>
    <t>03401 Ružomberok</t>
  </si>
  <si>
    <r>
      <rPr>
        <sz val="11"/>
        <rFont val="Arial"/>
        <family val="2"/>
        <charset val="238"/>
      </rPr>
      <t>Podlahové kúrenie:</t>
    </r>
    <r>
      <rPr>
        <sz val="11"/>
        <color indexed="10"/>
        <rFont val="Arial"/>
        <family val="2"/>
        <charset val="238"/>
      </rPr>
      <t xml:space="preserve"> 50% plochy
</t>
    </r>
    <r>
      <rPr>
        <sz val="11"/>
        <rFont val="Arial"/>
        <family val="2"/>
        <charset val="238"/>
      </rPr>
      <t>Radiátory:</t>
    </r>
    <r>
      <rPr>
        <sz val="11"/>
        <color indexed="10"/>
        <rFont val="Arial"/>
        <family val="2"/>
        <charset val="238"/>
      </rPr>
      <t xml:space="preserve"> 50% plochy
</t>
    </r>
    <r>
      <rPr>
        <sz val="11"/>
        <rFont val="Arial"/>
        <family val="2"/>
        <charset val="238"/>
      </rPr>
      <t xml:space="preserve">Elektrické podlahové rohože/odporové drôty (celkový výkon): </t>
    </r>
    <r>
      <rPr>
        <sz val="11"/>
        <color indexed="10"/>
        <rFont val="Arial"/>
        <family val="2"/>
        <charset val="238"/>
      </rPr>
      <t xml:space="preserve">0% plochy; 0 kW
</t>
    </r>
    <r>
      <rPr>
        <sz val="11"/>
        <rFont val="Arial"/>
        <family val="2"/>
        <charset val="238"/>
      </rPr>
      <t xml:space="preserve">Rebríkové radiátory: </t>
    </r>
    <r>
      <rPr>
        <sz val="11"/>
        <color indexed="10"/>
        <rFont val="Arial"/>
        <family val="2"/>
        <charset val="238"/>
      </rPr>
      <t xml:space="preserve">2ks napojené na podlahové vykurovanie a s elektrickou špirálou 500W
</t>
    </r>
    <r>
      <rPr>
        <sz val="10"/>
        <rFont val="Arial"/>
        <family val="2"/>
        <charset val="238"/>
      </rPr>
      <t/>
    </r>
  </si>
  <si>
    <r>
      <t xml:space="preserve">ekvitermická
 </t>
    </r>
    <r>
      <rPr>
        <b/>
        <sz val="11"/>
        <rFont val="Arial"/>
        <family val="2"/>
        <charset val="238"/>
      </rPr>
      <t>(ano / nie)</t>
    </r>
  </si>
  <si>
    <r>
      <t xml:space="preserve"> klasicky vnutorny termostat </t>
    </r>
    <r>
      <rPr>
        <b/>
        <sz val="11"/>
        <rFont val="Arial"/>
        <family val="2"/>
        <charset val="238"/>
      </rPr>
      <t>(ano/nie)</t>
    </r>
  </si>
  <si>
    <r>
      <t xml:space="preserve">Bez  regulacie 
</t>
    </r>
    <r>
      <rPr>
        <b/>
        <sz val="11"/>
        <rFont val="Arial"/>
        <family val="2"/>
        <charset val="238"/>
      </rPr>
      <t>(ano/nie)</t>
    </r>
  </si>
  <si>
    <t>IČO</t>
  </si>
  <si>
    <t>DIČ</t>
  </si>
  <si>
    <t>IČ DPH:</t>
  </si>
  <si>
    <t xml:space="preserve">fakturačná 
adresa </t>
  </si>
  <si>
    <t>Meno (názov firmy)</t>
  </si>
  <si>
    <t>INFORMÁCIE O BUDOVE:</t>
  </si>
  <si>
    <t>INFORMÁCIE O OBJEDNÁVATEĽOVI</t>
  </si>
  <si>
    <t>INFORMÁCIE O STAVEBNÝCH KONŠTRUKCIÁCH:</t>
  </si>
  <si>
    <t>OHREV ÚŽITKOVEJ VODY:</t>
  </si>
  <si>
    <t>Nevykurované priestory v budove :</t>
  </si>
  <si>
    <t>Temperované priestory v budove:</t>
  </si>
  <si>
    <t xml:space="preserve"> -</t>
  </si>
  <si>
    <t>Vami zaslaný formulár bude archivovaný v mailovej schránke a bude slúžiť ako doklad pri prípadnej kontrole. Jeho vyplnením ručíte za to, že údaje sú pravdivé a aktuálne.</t>
  </si>
  <si>
    <t>-</t>
  </si>
  <si>
    <t>Okres:</t>
  </si>
  <si>
    <t>Ružomberok</t>
  </si>
  <si>
    <t>Počet vykurovaných podlaží:</t>
  </si>
  <si>
    <t>CTRL C(V)</t>
  </si>
  <si>
    <r>
      <t xml:space="preserve">Parcelné číslo:
</t>
    </r>
    <r>
      <rPr>
        <sz val="8"/>
        <rFont val="Arial"/>
        <family val="2"/>
        <charset val="238"/>
      </rPr>
      <t>(len pod budovou)</t>
    </r>
  </si>
  <si>
    <t>https://www.uschovna.cz/sk/poslat-zasilku</t>
  </si>
  <si>
    <t>napr. 
jedno okno na juh je naviac,   rozmer 1,4 x 1,3 m</t>
  </si>
  <si>
    <t>polystyrén typu EPS 100S</t>
  </si>
  <si>
    <t>Okná:
typ 1</t>
  </si>
  <si>
    <t>Okná:
typ 2
(ak je)</t>
  </si>
  <si>
    <t>aaaa.bbbbbbb@gmail.com</t>
  </si>
  <si>
    <t>Kategórie budovy</t>
  </si>
  <si>
    <t>1 – rodinný dom</t>
  </si>
  <si>
    <t>2 – bytový dom</t>
  </si>
  <si>
    <t>1 – nová budova</t>
  </si>
  <si>
    <t>2 – významná obnova</t>
  </si>
  <si>
    <t>3 – predaj</t>
  </si>
  <si>
    <t>4 – prenájom</t>
  </si>
  <si>
    <t>5 – iný účel</t>
  </si>
  <si>
    <r>
      <t xml:space="preserve">Názov stavby:
</t>
    </r>
    <r>
      <rPr>
        <sz val="8"/>
        <rFont val="Arial"/>
        <family val="2"/>
        <charset val="238"/>
      </rPr>
      <t>(podľa stavebného povolenia)</t>
    </r>
  </si>
  <si>
    <t>Novostavba rodinného domu</t>
  </si>
  <si>
    <t>termostatické hlavice na radiátoroch</t>
  </si>
  <si>
    <t>plastohliníkové, plastové ...</t>
  </si>
  <si>
    <t>plastohliníkové, oceľové, medené ...</t>
  </si>
  <si>
    <t>typ zásobníka</t>
  </si>
  <si>
    <t>zásobník</t>
  </si>
  <si>
    <t>objem zásobníka  (v litroch)</t>
  </si>
  <si>
    <t>191</t>
  </si>
  <si>
    <t>Tepelné čerpadlo - typ hore
Elektrická špirála v zásobníku - 2,2 kW</t>
  </si>
  <si>
    <t>Fotovoltaické panely (typ,výkon):</t>
  </si>
  <si>
    <t>Dosah: (ohrev vody, vykurovanie...)</t>
  </si>
  <si>
    <t>absorbčná plocha v m² jedného SP:</t>
  </si>
  <si>
    <t xml:space="preserve"> - 1x foto celej technickej miestnosti - celý systém - rozvody v kotolni alebo technickej miestnosti</t>
  </si>
  <si>
    <t xml:space="preserve"> - 1x foto štítok na kotly (pri tepelnom čerpadle aj štítok na vonkajšej jednotke) </t>
  </si>
  <si>
    <t xml:space="preserve"> - 1x foto vodných čerpadiel na tuv alebo vykurovaciu vodu - štítok z blízka (ak nie sú sôčasťou kotla)</t>
  </si>
  <si>
    <r>
      <t xml:space="preserve">typ (trubicové/doskové):
</t>
    </r>
    <r>
      <rPr>
        <sz val="8"/>
        <rFont val="Arial"/>
        <family val="2"/>
        <charset val="238"/>
      </rPr>
      <t>u trubicových uviesť celkový počet trubíc</t>
    </r>
  </si>
  <si>
    <t>Batérie (počet, kapacita):</t>
  </si>
  <si>
    <t xml:space="preserve"> - 1x foto - dvere medzi vykurovanou a nevykurovanou (temperovanou) miestnosťou (do garáže, zimnej záhrady ...)</t>
  </si>
  <si>
    <r>
      <t xml:space="preserve">Druh klimatizácie:
</t>
    </r>
    <r>
      <rPr>
        <sz val="10"/>
        <rFont val="Arial"/>
        <family val="2"/>
        <charset val="238"/>
      </rPr>
      <t>(len ak má funkciu vykurovania)</t>
    </r>
  </si>
  <si>
    <t>pri brúsených tehlách uveďte čím boli lepené :</t>
  </si>
  <si>
    <t>typové označenie</t>
  </si>
  <si>
    <t>Komfovent Domekt PP 300 V</t>
  </si>
  <si>
    <t>Miestnosti bez RJ</t>
  </si>
  <si>
    <t>Rekuperačná jednotka (RJ):</t>
  </si>
  <si>
    <t>Vchodové dvere 1
(hlavné)</t>
  </si>
  <si>
    <t>orientované na</t>
  </si>
  <si>
    <t>napr. Západ</t>
  </si>
  <si>
    <t>Vchodové dvere 2
(ak sú)</t>
  </si>
  <si>
    <t>Vchodové dvere 3
(ak sú)</t>
  </si>
  <si>
    <t>xxxxx</t>
  </si>
  <si>
    <t>Uhol strechy :</t>
  </si>
  <si>
    <t>polystyrén typu EPS 70F (biely)</t>
  </si>
  <si>
    <t>Plné debnenie z dosák</t>
  </si>
  <si>
    <t>Opatrenia ktoré plánujete vykonať v krátkej budúcnosti :</t>
  </si>
  <si>
    <r>
      <t xml:space="preserve">Príplatky: </t>
    </r>
    <r>
      <rPr>
        <sz val="11"/>
        <rFont val="Arial"/>
        <family val="2"/>
        <charset val="238"/>
      </rPr>
      <t xml:space="preserve">(zvoľte </t>
    </r>
    <r>
      <rPr>
        <b/>
        <sz val="11"/>
        <rFont val="Arial"/>
        <family val="2"/>
        <charset val="238"/>
      </rPr>
      <t>"áno"</t>
    </r>
    <r>
      <rPr>
        <sz val="11"/>
        <rFont val="Arial"/>
        <family val="2"/>
        <charset val="238"/>
      </rPr>
      <t xml:space="preserve"> ak sa Vás príplatok týka)</t>
    </r>
  </si>
  <si>
    <r>
      <t xml:space="preserve">INFORMÁCIE O OTVOROVÝCH KONŠTRUKCIÁCH:  </t>
    </r>
    <r>
      <rPr>
        <sz val="10"/>
        <rFont val="Arial"/>
        <family val="2"/>
        <charset val="238"/>
      </rPr>
      <t>(nepíšte to, v čom ste si nie úplne istý)</t>
    </r>
  </si>
  <si>
    <t>Dištančný rámik medzi sklami</t>
  </si>
  <si>
    <t>Záväzná objednávka 
pre vypracovanie energetického certifikátu</t>
  </si>
  <si>
    <t>- zvoľte "áno" ak máte nevykurovaný alebo temperovaný suterén (pivnicu), 
- zvoľte "nie" ak máte len podlahu na teréne (bez suterénu)</t>
  </si>
  <si>
    <t>- zvoľte "áno" ak máte SOLÁRNE alebo FOTOVOLTAICKÉ PANELY, 
- zvoľte "nie" ak nemáte solárne alebo fotovoltaické panely</t>
  </si>
  <si>
    <r>
      <t xml:space="preserve">Zmeny oproti projektu (poznámky) - </t>
    </r>
    <r>
      <rPr>
        <sz val="10"/>
        <rFont val="Arial"/>
        <family val="2"/>
        <charset val="238"/>
      </rPr>
      <t>vzorové texty vymažte</t>
    </r>
    <r>
      <rPr>
        <b/>
        <sz val="10"/>
        <rFont val="Arial"/>
        <family val="2"/>
        <charset val="238"/>
      </rPr>
      <t>:</t>
    </r>
  </si>
  <si>
    <t>STRANA 4</t>
  </si>
  <si>
    <t>dátum vypracovania formulára (vykonania obhliadky):</t>
  </si>
  <si>
    <t>pozn.: dokumenty stačí poslať ako fotky - napr. formát ".jpg" - v interiéri fotiť s bleskom, nekonvertovať do iných formátov, aby sa neznížila kvalita</t>
  </si>
  <si>
    <t xml:space="preserve">Zopár dobrých rád :  </t>
  </si>
  <si>
    <t>Formulár vypracoval:</t>
  </si>
  <si>
    <t>Zašlite nám tieto podklady :</t>
  </si>
  <si>
    <t xml:space="preserve"> 6. fotky budovy (interiér)</t>
  </si>
  <si>
    <r>
      <t xml:space="preserve"> </t>
    </r>
    <r>
      <rPr>
        <b/>
        <sz val="11"/>
        <rFont val="Arial"/>
        <family val="2"/>
        <charset val="238"/>
      </rPr>
      <t>3.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geometrický plán</t>
    </r>
    <r>
      <rPr>
        <sz val="11"/>
        <rFont val="Arial"/>
        <family val="2"/>
        <charset val="238"/>
      </rPr>
      <t xml:space="preserve"> (stačí len umiestnenie budovy na parcele)</t>
    </r>
  </si>
  <si>
    <t xml:space="preserve">● Na záver si prekontrolujte formulár a presvečte sa, či sú Vaše údaje správne a úplné, a či ste vymazali všetky vzorové informácie. </t>
  </si>
  <si>
    <t>Telefonický kontakt:</t>
  </si>
  <si>
    <t>E-mail:</t>
  </si>
  <si>
    <t>3,2</t>
  </si>
  <si>
    <t>3,5</t>
  </si>
  <si>
    <t>šírka (m)</t>
  </si>
  <si>
    <t>výška (m)</t>
  </si>
  <si>
    <t>U brány - ak je na bráne nalepený štítok
poslať mailom aj foto štítku</t>
  </si>
  <si>
    <t>nosná konštrukcia:</t>
  </si>
  <si>
    <t>izolácia :</t>
  </si>
  <si>
    <t>konštrukcia:</t>
  </si>
  <si>
    <t>izolácia zo strany suterénu:</t>
  </si>
  <si>
    <t>izolácia zo strany interiéru:</t>
  </si>
  <si>
    <t>izolácia zo strany nevykurovaného priestoru:</t>
  </si>
  <si>
    <t>izolácia zo strany exteriéru:</t>
  </si>
  <si>
    <r>
      <rPr>
        <b/>
        <sz val="16"/>
        <rFont val="Arial"/>
        <family val="2"/>
        <charset val="238"/>
      </rPr>
      <t xml:space="preserve">VŠETKY VZOROVÉ INFORMÁCIE 
</t>
    </r>
    <r>
      <rPr>
        <sz val="16"/>
        <rFont val="Arial"/>
        <family val="2"/>
        <charset val="238"/>
      </rPr>
      <t xml:space="preserve">(KTORÉ NIE SÚ VAŠE) </t>
    </r>
    <r>
      <rPr>
        <b/>
        <sz val="16"/>
        <color indexed="10"/>
        <rFont val="Arial"/>
        <family val="2"/>
        <charset val="238"/>
      </rPr>
      <t xml:space="preserve">
ZMAZAŤ !!!</t>
    </r>
  </si>
  <si>
    <t>Uf profilu
(rámu)</t>
  </si>
  <si>
    <t>označenie</t>
  </si>
  <si>
    <t>plastový</t>
  </si>
  <si>
    <t>Velux</t>
  </si>
  <si>
    <t>šírka a výška</t>
  </si>
  <si>
    <t>0,78</t>
  </si>
  <si>
    <t>1,38</t>
  </si>
  <si>
    <t>počet</t>
  </si>
  <si>
    <t>typ</t>
  </si>
  <si>
    <t>Fakro</t>
  </si>
  <si>
    <t>Velux, Fakro</t>
  </si>
  <si>
    <t>napr.
budovu plánujeme v krátkej budúcnosti zatepliť bielym fasádnym polystyrénom hrubky 100 mm
a po kolaudácii plánujeme inštaláciu krbu o výkone do 12 kW.</t>
  </si>
  <si>
    <t>plastový profil</t>
  </si>
  <si>
    <t>(murovacia pena alebo lepiaca malta)</t>
  </si>
  <si>
    <t>Železobetónová doska</t>
  </si>
  <si>
    <t xml:space="preserve">
Šikmá strecha</t>
  </si>
  <si>
    <t xml:space="preserve">
Strop pod nevykurovaným pôjdom</t>
  </si>
  <si>
    <t xml:space="preserve">
Stena medzi vykurovaným a nevykurovaným priestorom (garaž, ...)</t>
  </si>
  <si>
    <t xml:space="preserve">
Strop nad vonkajším prostredím</t>
  </si>
  <si>
    <t xml:space="preserve">
Podlaha na teréne</t>
  </si>
  <si>
    <t xml:space="preserve">
Obvodová stena 1</t>
  </si>
  <si>
    <t xml:space="preserve">
Strop nad suterénom</t>
  </si>
  <si>
    <t xml:space="preserve">
Strop nad nevykurovaným priestorom (garáž, ...)</t>
  </si>
  <si>
    <t xml:space="preserve">
Plochá strecha 1
</t>
  </si>
  <si>
    <t xml:space="preserve">
Plochá strecha 2
(balkon, terasa)</t>
  </si>
  <si>
    <t>bez izolácie</t>
  </si>
  <si>
    <t xml:space="preserve">Viac o dotácii pre obnou starších rodinných domov nájdete tu : </t>
  </si>
  <si>
    <t>https://www.obnovdom.sk/</t>
  </si>
  <si>
    <t xml:space="preserve">INFORMÁCIA O PLÁNOVANEJ 1. VÝZVE : </t>
  </si>
  <si>
    <t>https://www.obnovdomov.sk/pdf/informacia_1_2022.pdf</t>
  </si>
  <si>
    <t>0</t>
  </si>
  <si>
    <r>
      <t xml:space="preserve">Zdroj TÚV (teplej úžitk.vody): </t>
    </r>
    <r>
      <rPr>
        <sz val="9"/>
        <rFont val="Arial"/>
        <family val="2"/>
        <charset val="238"/>
      </rPr>
      <t>čím sa ohrieva Percentualne rozdelit cim sa voda ohrieva aspon približne  napr 50% elektrina,20%-drevo,30% -plyn, ALEBO 100% plyn.</t>
    </r>
    <r>
      <rPr>
        <b/>
        <sz val="9"/>
        <rFont val="Arial"/>
        <family val="2"/>
        <charset val="238"/>
      </rPr>
      <t>Napísať pribliznu hodnotu. Ak nevie ked tak navrhnite.</t>
    </r>
  </si>
  <si>
    <t>samostatne stojaci ... / príp. vstavaný v tepelnom čerpadle (kotly), alebo vnorený v akumul.nádrži /</t>
  </si>
  <si>
    <t>Číslo predošlého certifikátu:</t>
  </si>
  <si>
    <t>certifikat.domec@gmail.com</t>
  </si>
  <si>
    <t>neviem</t>
  </si>
  <si>
    <t>Výrobca</t>
  </si>
  <si>
    <t>- zvoľte "áno" ak ak ide o starší dom (rekonštrukciu, prístavbu, nadstavbu) 
- zvoľte "nie" ak máte novostavbu</t>
  </si>
  <si>
    <t>0905 575 738</t>
  </si>
  <si>
    <t>09xx xxx xxx</t>
  </si>
  <si>
    <t>Jozef Mrkvička</t>
  </si>
  <si>
    <t>5 komorový profil</t>
  </si>
  <si>
    <t>V</t>
  </si>
  <si>
    <t>Z</t>
  </si>
  <si>
    <r>
      <t xml:space="preserve">orientácia </t>
    </r>
    <r>
      <rPr>
        <sz val="8"/>
        <rFont val="Arial"/>
        <family val="2"/>
        <charset val="238"/>
      </rPr>
      <t>(svetová strana)</t>
    </r>
  </si>
  <si>
    <t>do žltých políčok napíšte typ izolácie</t>
  </si>
  <si>
    <t>a hrúbku v mm.</t>
  </si>
  <si>
    <t>do sivých políčok napíšte murivo ( typ konštrukcie )</t>
  </si>
  <si>
    <t>50-100 (v spáde)</t>
  </si>
  <si>
    <t>pri viacerých vrstvách izolácie napíšte len súčet hrúbok</t>
  </si>
  <si>
    <t>zloženie konštrukcie pod izoláciou nemusíte zadávať, ak tam nie je ďalšia vrstva izolácie, napr. penové sklo</t>
  </si>
  <si>
    <t>(prosím neposielajte súbory v prílohe mailu ani cez iné servery. Ak nutne chcete využiť iný spôsob (server) dohodnite sa s nami vopred telefonicky)</t>
  </si>
  <si>
    <t>Finálna cena za energetický certifikát je:</t>
  </si>
  <si>
    <t xml:space="preserve">Poštovné a balné (na dobierku, I.triedou): </t>
  </si>
  <si>
    <t>suterén</t>
  </si>
  <si>
    <t>Uf profilu
(len ak viete)</t>
  </si>
  <si>
    <t>2015</t>
  </si>
  <si>
    <r>
      <t xml:space="preserve">Rok stavebného povolenia:
</t>
    </r>
    <r>
      <rPr>
        <sz val="10"/>
        <rFont val="Arial"/>
        <family val="2"/>
        <charset val="238"/>
      </rPr>
      <t>(kedy bolo vydané):</t>
    </r>
  </si>
  <si>
    <t>matný sivý 
(pošlite foto)</t>
  </si>
  <si>
    <t>st.povol.</t>
  </si>
  <si>
    <t>Budovy so stavebným povolením od 1.1.2021 by mali dosiahnuť energetickú triedu A0, ak ju nedosiahnu, budú v energ.certifikáte navrhnuté opatrenia pre jej dosihnutie. Typ opatrení je možné zvoliť podľa požiadavky majiteľa budovy. O povinnosti splniť opatrenia rozhoduje príslušný stavebný úrad.</t>
  </si>
  <si>
    <t>Staršie (rekonštruované) budovy :</t>
  </si>
  <si>
    <r>
      <t xml:space="preserve">Rok aktuálnej kolaudácie
</t>
    </r>
    <r>
      <rPr>
        <sz val="10"/>
        <rFont val="Arial"/>
        <family val="2"/>
        <charset val="238"/>
      </rPr>
      <t>(poslednej, nasledujúcej):</t>
    </r>
  </si>
  <si>
    <t>do 5 pracov.dní</t>
  </si>
  <si>
    <t>do 7 pracov.dní</t>
  </si>
  <si>
    <t>do 3 pracov.dní</t>
  </si>
  <si>
    <t>bez urgencie 
do 10 pracov.dní</t>
  </si>
  <si>
    <t>... ak máte SOLÁRNE alebo FOTOVOLTAICKÉ PANELY</t>
  </si>
  <si>
    <t>... ak je v dome REKUPERÁCIA (centrálna alebo lokálna)</t>
  </si>
  <si>
    <t>Novostavby :</t>
  </si>
  <si>
    <t>41˚</t>
  </si>
  <si>
    <r>
      <rPr>
        <sz val="10"/>
        <rFont val="Arial"/>
        <family val="2"/>
        <charset val="238"/>
      </rPr>
      <t>Dĺžka úseku rozvodov v nevyk. priestore:</t>
    </r>
    <r>
      <rPr>
        <b/>
        <sz val="11"/>
        <rFont val="Arial"/>
        <family val="2"/>
        <charset val="238"/>
      </rPr>
      <t xml:space="preserve">   </t>
    </r>
    <r>
      <rPr>
        <sz val="11"/>
        <color rgb="FFFF0000"/>
        <rFont val="Arial"/>
        <family val="2"/>
        <charset val="238"/>
      </rPr>
      <t xml:space="preserve">cca </t>
    </r>
    <r>
      <rPr>
        <sz val="11"/>
        <color indexed="10"/>
        <rFont val="Arial"/>
        <family val="2"/>
        <charset val="238"/>
      </rPr>
      <t>5 m</t>
    </r>
  </si>
  <si>
    <t>vnútorná jednotka .............. (typ opísať so štítka alebo z dokumentácie)
vonkajšia jednotka  ................(typ opísať so štítka alebo z dokumentácie)</t>
  </si>
  <si>
    <r>
      <t xml:space="preserve">Uf profilu
</t>
    </r>
    <r>
      <rPr>
        <sz val="8"/>
        <rFont val="Arial"/>
        <family val="2"/>
        <charset val="238"/>
      </rPr>
      <t>(len ak viete)</t>
    </r>
  </si>
  <si>
    <t>Všetky budovy :</t>
  </si>
  <si>
    <r>
      <t xml:space="preserve">● Tento vyplnený formulár nám zašlite v prílohe mailu, 
</t>
    </r>
    <r>
      <rPr>
        <sz val="9"/>
        <rFont val="Arial"/>
        <family val="2"/>
        <charset val="238"/>
      </rPr>
      <t xml:space="preserve">(mail nám bude slúžiť ako doklad a budeme ho archivovať pre prípadnú kontrolu)
</t>
    </r>
    <r>
      <rPr>
        <sz val="11"/>
        <color rgb="FFFF0000"/>
        <rFont val="Arial"/>
        <family val="2"/>
        <charset val="238"/>
      </rPr>
      <t xml:space="preserve">
● ostatné podklady nahrajte na tento server (je bez registrácie a bezplatne) a pošlite nám mailom len odkaz na ich stiahnutie.</t>
    </r>
  </si>
  <si>
    <t>Vyplňujte len ak je nad touto konštrukciou obytný priestor (nie napr. nevykurovaný pôjd)</t>
  </si>
  <si>
    <r>
      <t xml:space="preserve"> 4. objednávku alebo faktúru od okien a dverí </t>
    </r>
    <r>
      <rPr>
        <sz val="11"/>
        <rFont val="Arial"/>
        <family val="2"/>
        <charset val="238"/>
      </rPr>
      <t>(dokument v ktorom sú uvedené vlastnosti rámov, skiel a rozmere okien a dverí)</t>
    </r>
  </si>
  <si>
    <t xml:space="preserve"> - 1x foto štítok na nádrži na vodu - (na bojléri), prípadne aj štítok na akumulačnej nádrži pre vykurovanie (ak máte)</t>
  </si>
  <si>
    <t xml:space="preserve"> - odfotiť aj iné systémy a ich štítky (krb, solárny systém, fotovoltaika, rekuperácia, klímatizácia (ak slúži aj pre ohrev vzduchu)...) </t>
  </si>
  <si>
    <t>pozn.:  štítok s uvedenými údajmi je väčšinou nalepený na zariadení (pozrite zo všetkých strán).</t>
  </si>
  <si>
    <t xml:space="preserve"> - pri tepelnom čerpadle a klimatizácii odfotiť aj štítok na vonkajšej jednotke.</t>
  </si>
  <si>
    <r>
      <t xml:space="preserve"> </t>
    </r>
    <r>
      <rPr>
        <b/>
        <sz val="11"/>
        <rFont val="Arial"/>
        <family val="2"/>
        <charset val="238"/>
      </rPr>
      <t>5. fotky budovy (exteriér)</t>
    </r>
    <r>
      <rPr>
        <sz val="11"/>
        <rFont val="Arial"/>
        <family val="2"/>
        <charset val="238"/>
      </rPr>
      <t xml:space="preserve"> </t>
    </r>
  </si>
  <si>
    <t xml:space="preserve"> - všetky vchodové dvere (aby bolo možné vidieť presklenné časti a plné výplne)</t>
  </si>
  <si>
    <t xml:space="preserve"> - celý dom z diaľky (na šírku, najlepšie v pomere 4:3) - bude na titulnej strane certifikátu a fotky budovy zo všetkých strán (tak aby bolo vidno všetky okná) </t>
  </si>
  <si>
    <t xml:space="preserve"> 1. tento vyplnený formulár</t>
  </si>
  <si>
    <r>
      <rPr>
        <b/>
        <sz val="11"/>
        <rFont val="Arial"/>
        <family val="2"/>
        <charset val="238"/>
      </rPr>
      <t xml:space="preserve"> 2.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projektovú dokumentáciu</t>
    </r>
    <r>
      <rPr>
        <sz val="11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pôdorysy</t>
    </r>
    <r>
      <rPr>
        <sz val="11"/>
        <rFont val="Arial"/>
        <family val="2"/>
        <charset val="238"/>
      </rPr>
      <t xml:space="preserve"> - suterén, prízemie, podkrovie a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rezy</t>
    </r>
    <r>
      <rPr>
        <sz val="11"/>
        <rFont val="Arial"/>
        <family val="2"/>
        <charset val="238"/>
      </rPr>
      <t xml:space="preserve"> budovy 
</t>
    </r>
    <r>
      <rPr>
        <i/>
        <sz val="10"/>
        <rFont val="Arial"/>
        <family val="2"/>
        <charset val="238"/>
      </rPr>
      <t>(na pôdorysoch ktoré požadujeme majú byť uvedené aj rozmery okien, v rezoch majú byť uvedené výšky miestností)</t>
    </r>
  </si>
  <si>
    <r>
      <t xml:space="preserve"> - 1x foto - nápis na dištančnom rámiku (lišta </t>
    </r>
    <r>
      <rPr>
        <u/>
        <sz val="11"/>
        <rFont val="Arial"/>
        <family val="2"/>
        <charset val="238"/>
      </rPr>
      <t>medzi sklami</t>
    </r>
    <r>
      <rPr>
        <sz val="11"/>
        <rFont val="Arial"/>
        <family val="2"/>
        <charset val="238"/>
      </rPr>
      <t xml:space="preserve"> na okne), ak nenájdete nápis, spravte foto rámiku bez nápisu  </t>
    </r>
  </si>
  <si>
    <t>Salamander</t>
  </si>
  <si>
    <t>Gava hrúbka : XY mm</t>
  </si>
  <si>
    <t>2(3)-sklo</t>
  </si>
  <si>
    <t>HELUZ FAMILY 38 brúsená (na murovaciu penu)</t>
  </si>
  <si>
    <r>
      <t xml:space="preserve">
Obvodová stena 2
</t>
    </r>
    <r>
      <rPr>
        <sz val="11"/>
        <rFont val="Arial"/>
        <family val="2"/>
        <charset val="238"/>
      </rPr>
      <t xml:space="preserve"> (ak je aj iná kombinácia 
</t>
    </r>
    <r>
      <rPr>
        <sz val="11"/>
        <color rgb="FFFF0000"/>
        <rFont val="Arial"/>
        <family val="2"/>
        <charset val="238"/>
      </rPr>
      <t>iné murivo-iná izolácia</t>
    </r>
    <r>
      <rPr>
        <sz val="11"/>
        <rFont val="Arial"/>
        <family val="2"/>
        <charset val="238"/>
      </rPr>
      <t>)</t>
    </r>
  </si>
  <si>
    <t>Minerálna vlna -  Isover Domo</t>
  </si>
  <si>
    <t>krbové kachle xy kW, bez prieduchov do iných miestností</t>
  </si>
  <si>
    <t>Príkon (W)</t>
  </si>
  <si>
    <t>Účinnosť</t>
  </si>
  <si>
    <t>Dosah v dome</t>
  </si>
  <si>
    <t>Počet lokálnych RJ</t>
  </si>
  <si>
    <t>centrálna</t>
  </si>
  <si>
    <t>centrálna  / lokálna</t>
  </si>
  <si>
    <t xml:space="preserve"> - pri solárnych alebo fotovoltaických paneloch poslať aj fotky týchto zariadení v exteriéri</t>
  </si>
  <si>
    <t xml:space="preserve"> - 1x foto - štítok s údajmi nalepený na garážovej bráne (ak je brána súčsťou rodinného domu)</t>
  </si>
  <si>
    <t>0 €</t>
  </si>
  <si>
    <t>- zvoľte do koľkých dní Vám máme certifikát zaslať, čím viac času nám dáte, tým je cena výhodnejšia (v štandardnom režime do 10 pracovných dní to máte bez príplatku)</t>
  </si>
  <si>
    <r>
      <t xml:space="preserve">Pred vypisovaním formulára si ho uložte do počítača. Všetky vzorové informácie červeným písmom ktoré nie sú Vaše nezabudnite vymazať. </t>
    </r>
    <r>
      <rPr>
        <b/>
        <sz val="10"/>
        <color theme="4" tint="-0.249977111117893"/>
        <rFont val="Arial"/>
        <family val="2"/>
        <charset val="238"/>
      </rPr>
      <t xml:space="preserve">Ak nejakú informáciu neviete, nechajtedanú kolónku prázdnu, alebo napíšte </t>
    </r>
    <r>
      <rPr>
        <b/>
        <sz val="10"/>
        <color rgb="FFFF0000"/>
        <rFont val="Arial"/>
        <family val="2"/>
        <charset val="238"/>
      </rPr>
      <t>"neviem"</t>
    </r>
    <r>
      <rPr>
        <b/>
        <sz val="10"/>
        <color theme="4" tint="-0.249977111117893"/>
        <rFont val="Arial"/>
        <family val="2"/>
        <charset val="238"/>
      </rPr>
      <t xml:space="preserve">.
</t>
    </r>
    <r>
      <rPr>
        <b/>
        <sz val="10"/>
        <color rgb="FFFF0000"/>
        <rFont val="Arial"/>
        <family val="2"/>
        <charset val="238"/>
      </rPr>
      <t/>
    </r>
  </si>
  <si>
    <t>Spolu na faktúre:</t>
  </si>
  <si>
    <t>Virtuálna batéria (áno/nie):</t>
  </si>
  <si>
    <t>Solárne panely (model,výkon):</t>
  </si>
  <si>
    <t xml:space="preserve">... ak ide o starší dom (rekonštr., pristavbu,nadstavbu ... nie novostavbu) </t>
  </si>
  <si>
    <t>- zvoľte "áno" ak je úžitková plocha nad 200 m2, (plochy miestnosti sú v tabuľke vedľa pôdorysu)
- zvoľte "nie" ak je úžitková plocha do 200 m2  (nevykurovaný suterén alebo garáž sa neráta)</t>
  </si>
  <si>
    <t>● Informácie nezabudnite uložiť (CTRL+S) a formulár následne zašlite spolu s ostatnými podkladmi na mailovú adresu :</t>
  </si>
  <si>
    <t>- zvoľte "áno" ak ak máte dom so šikminou vo vykurovanej časti alebo poschodový dom
- zvoľte "nie" ak máte bungalov s rovným stropom</t>
  </si>
  <si>
    <t>- zvoľte "áno" ak máte viac bytových jednotiek (viac kotolní), 
- zvoľte "nie" ak máte jednu bytovu jednotku s jedným hlavným vykurovacím systémom</t>
  </si>
  <si>
    <t xml:space="preserve">- zvoľte "áno" ak máte viac rekuperáciu, (rekuperácia je vetracie zariadenie ktoré umožňuje využiť teplo z odchádzajúceho vzduchu na ohrev privádzaného chladného vzduchu)
</t>
  </si>
  <si>
    <r>
      <t>... tu môžete zvoliť kratšiu dobu vypracovania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(napr. do 7.,5.,3. pracovných dní)
    ak ju nezmeníte ostáva do 10 pracovnách dní - bez príplatku</t>
    </r>
  </si>
  <si>
    <t>- zvoľte "áno" ak máme vyrátať navyše aj opatrenia ktoré aktuálne nie su realizované
- zvoľte "nie" ak postačuje vyrátať aktuálny stav</t>
  </si>
  <si>
    <r>
      <t xml:space="preserve">... ak máme vyrátať aj navrhované opatrenia nie len aktuálny stav 
  </t>
    </r>
    <r>
      <rPr>
        <sz val="11"/>
        <rFont val="Arial"/>
        <family val="2"/>
        <charset val="238"/>
      </rPr>
      <t>(napr. dom nie je zateplený a chcete mať uvedenú aj hodnotu po zateplení)</t>
    </r>
  </si>
  <si>
    <t>- zvoľte "áno" a napíšte dohodnutú sumu ak sme sa dohodli na inej službe naviac, 
- zvoľte "nie" ak nebolo nič navyše dohodnuté</t>
  </si>
  <si>
    <r>
      <t xml:space="preserve">... za poschodový dom alebo bungalov so šikminou vo vykurovanej časti
</t>
    </r>
    <r>
      <rPr>
        <sz val="11"/>
        <rFont val="Arial"/>
        <family val="2"/>
        <charset val="238"/>
      </rPr>
      <t>(aj keď je šikmá strecha len v jednej vykurovanej miestnosti)</t>
    </r>
  </si>
  <si>
    <t>555/222</t>
  </si>
  <si>
    <t>OVX 200Y</t>
  </si>
  <si>
    <t>... ak máte nevykurovaný alebo temperovaný suterén (pivnicu)</t>
  </si>
  <si>
    <t>... ak máte viac bytových jednotiek (len a ak je viac kotolní)</t>
  </si>
  <si>
    <t xml:space="preserve">akumulačná nádrž o objeme ....1500...... litrov typ ........... </t>
  </si>
  <si>
    <t xml:space="preserve">Tepelné čerpadlo vzduch-voda Daikin Altherma MT 8 kW  
typ vnútornej jednotky ........................... (opísať so štítka alebo z dokumentácie), 
typ vonkajšej jednotky  .......................... (opísať so štítka alebo z dokumentácie), 
</t>
  </si>
  <si>
    <t>telefonický kontakt (volajte prosím len v dobe od 7,00 hod. do 17,00 hod., ďakujem)</t>
  </si>
  <si>
    <t>2026</t>
  </si>
  <si>
    <r>
      <t>Údaje o oknách a dverách sú uvedené v objednávke alebo na faktúre. Ak nám pošlete takýto dokument, nemusíte vyplňovať túto časť ... Stačí len napísať napríklad "</t>
    </r>
    <r>
      <rPr>
        <sz val="10"/>
        <color rgb="FFFF0000"/>
        <rFont val="Arial"/>
        <family val="2"/>
        <charset val="238"/>
      </rPr>
      <t>zaslaná cen,ponuka</t>
    </r>
    <r>
      <rPr>
        <sz val="10"/>
        <rFont val="Arial"/>
        <family val="2"/>
        <charset val="238"/>
      </rPr>
      <t xml:space="preserve">" </t>
    </r>
  </si>
  <si>
    <r>
      <rPr>
        <b/>
        <sz val="11"/>
        <color rgb="FFCC0000"/>
        <rFont val="Arial"/>
        <family val="2"/>
        <charset val="238"/>
      </rPr>
      <t xml:space="preserve">Upozornenie! </t>
    </r>
    <r>
      <rPr>
        <b/>
        <sz val="11"/>
        <color rgb="FFFF0000"/>
        <rFont val="Arial"/>
        <family val="2"/>
        <charset val="238"/>
      </rPr>
      <t xml:space="preserve">.... Tento formulár </t>
    </r>
    <r>
      <rPr>
        <b/>
        <sz val="11"/>
        <color rgb="FFCC0000"/>
        <rFont val="Arial"/>
        <family val="2"/>
        <charset val="238"/>
      </rPr>
      <t>neslúži</t>
    </r>
    <r>
      <rPr>
        <b/>
        <sz val="11"/>
        <color rgb="FFFF0000"/>
        <rFont val="Arial"/>
        <family val="2"/>
        <charset val="238"/>
      </rPr>
      <t xml:space="preserve"> pre vyhotovenie energetického certifikátu za účelom štátnej dotácie (obnovdom)</t>
    </r>
  </si>
  <si>
    <r>
      <rPr>
        <b/>
        <sz val="14"/>
        <rFont val="Arial"/>
        <family val="2"/>
        <charset val="238"/>
      </rPr>
      <t xml:space="preserve">Cenník pre RODINNÉ DOMY
</t>
    </r>
    <r>
      <rPr>
        <b/>
        <sz val="11"/>
        <rFont val="Arial"/>
        <family val="2"/>
        <charset val="238"/>
      </rPr>
      <t>platný do 31.12.2026</t>
    </r>
    <r>
      <rPr>
        <b/>
        <sz val="10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>zistite Vašu presnú cenu - označte príplatky, ktoré sa Vás týkajú</t>
    </r>
  </si>
  <si>
    <r>
      <t>V prípade záujmu nás kontaktujte telefonicky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pracovné dni od 8,00 do 17,00 hod / kontakt je na konci formulára /. </t>
    </r>
  </si>
  <si>
    <t xml:space="preserve">... ak je úžitková plocha (obytný vykurovaný priestor) nad 250 m2 </t>
  </si>
  <si>
    <t>1.1.2026</t>
  </si>
  <si>
    <r>
      <t xml:space="preserve">Rok prvej kolaudácie:
</t>
    </r>
    <r>
      <rPr>
        <sz val="10"/>
        <rFont val="Arial"/>
        <family val="2"/>
        <charset val="238"/>
      </rPr>
      <t>(kedy bola budova postavená):</t>
    </r>
  </si>
  <si>
    <r>
      <t xml:space="preserve">Rok poslednej rekonštrukcie
 </t>
    </r>
    <r>
      <rPr>
        <sz val="10"/>
        <rFont val="Arial"/>
        <family val="2"/>
        <charset val="238"/>
      </rPr>
      <t>(napr. nadstavby, zateplenia ...):</t>
    </r>
  </si>
  <si>
    <r>
      <t xml:space="preserve">Spotreby energie na vykurovanie za predošlé 3 roky </t>
    </r>
    <r>
      <rPr>
        <sz val="10"/>
        <rFont val="Arial"/>
        <family val="2"/>
        <charset val="238"/>
      </rPr>
      <t>(netýka sa novostavieb)</t>
    </r>
  </si>
  <si>
    <r>
      <t xml:space="preserve">2025 </t>
    </r>
    <r>
      <rPr>
        <sz val="10"/>
        <rFont val="Arial"/>
        <family val="2"/>
        <charset val="238"/>
      </rPr>
      <t>(kWh/rok)</t>
    </r>
  </si>
  <si>
    <r>
      <t xml:space="preserve">2024 </t>
    </r>
    <r>
      <rPr>
        <sz val="10"/>
        <rFont val="Arial"/>
        <family val="2"/>
        <charset val="238"/>
      </rPr>
      <t>(kWh/rok)</t>
    </r>
  </si>
  <si>
    <r>
      <t xml:space="preserve">2023 </t>
    </r>
    <r>
      <rPr>
        <sz val="10"/>
        <rFont val="Arial"/>
        <family val="2"/>
        <charset val="238"/>
      </rPr>
      <t>(kWh/rok)</t>
    </r>
  </si>
  <si>
    <t>17000</t>
  </si>
  <si>
    <t>18000</t>
  </si>
  <si>
    <t>19000</t>
  </si>
  <si>
    <t>1960</t>
  </si>
  <si>
    <r>
      <t xml:space="preserve">Akumulačná nádrž (koľko litrov)
</t>
    </r>
    <r>
      <rPr>
        <u/>
        <sz val="8"/>
        <color rgb="FFC00000"/>
        <rFont val="Arial"/>
        <family val="2"/>
        <charset val="238"/>
      </rPr>
      <t>na vykurovaciu vodu</t>
    </r>
    <r>
      <rPr>
        <sz val="8"/>
        <color rgb="FFC00000"/>
        <rFont val="Arial"/>
        <family val="2"/>
        <charset val="238"/>
      </rPr>
      <t>,</t>
    </r>
    <r>
      <rPr>
        <sz val="10"/>
        <color rgb="FFC00000"/>
        <rFont val="Arial"/>
        <family val="2"/>
        <charset val="238"/>
      </rPr>
      <t xml:space="preserve"> </t>
    </r>
    <r>
      <rPr>
        <sz val="8"/>
        <color rgb="FFC00000"/>
        <rFont val="Arial"/>
        <family val="2"/>
        <charset val="238"/>
      </rPr>
      <t>ktorá ide do radiátorov (podlahovky)</t>
    </r>
  </si>
  <si>
    <t>10 mm</t>
  </si>
  <si>
    <t>... tu napíšte sumu a za akú službu ... iný príplatok (dohodnutý telefonicky)</t>
  </si>
  <si>
    <t>opíšte zo štítku (po otvorení okna ho nájdete na rámu) + spravte foto štítku</t>
  </si>
  <si>
    <t>https://www.certifikatybudov.sk/vzor-podkladov</t>
  </si>
  <si>
    <t>vizuálna pomôcka ...</t>
  </si>
  <si>
    <r>
      <rPr>
        <b/>
        <sz val="10"/>
        <rFont val="Arial"/>
        <family val="2"/>
        <charset val="238"/>
      </rPr>
      <t xml:space="preserve">⚠️ Upozornenie </t>
    </r>
    <r>
      <rPr>
        <sz val="10"/>
        <rFont val="Arial"/>
        <family val="2"/>
        <charset val="238"/>
      </rPr>
      <t xml:space="preserve">
Poskytnuté písomné údaje, dokumentácia ako aj fotodokumentácia musia byť aktuálne, pravdivé a nepozmenené.
Akékoľvek účelové úpravy fotografií, technických údajov alebo iných dokumentov </t>
    </r>
    <r>
      <rPr>
        <i/>
        <sz val="10"/>
        <rFont val="Arial"/>
        <family val="2"/>
        <charset val="238"/>
      </rPr>
      <t>(vrátane úprav pomocou grafických editorov alebo AI nástrojov)</t>
    </r>
    <r>
      <rPr>
        <sz val="10"/>
        <rFont val="Arial"/>
        <family val="2"/>
        <charset val="238"/>
      </rPr>
      <t xml:space="preserve"> sú neprípustné.
Poskytnutie sfalšovaných alebo nepravdivých podkladov ktoré nezodpovedajú reálnemu stavu budovy, môže naplniť skutkovú podstatu trestného činu:
   </t>
    </r>
    <r>
      <rPr>
        <b/>
        <sz val="10"/>
        <rFont val="Arial"/>
        <family val="2"/>
        <charset val="238"/>
      </rPr>
      <t xml:space="preserve"> Podvod podľa § 221 Trestného zákona</t>
    </r>
    <r>
      <rPr>
        <sz val="10"/>
        <rFont val="Arial"/>
        <family val="2"/>
        <charset val="238"/>
      </rPr>
      <t xml:space="preserve">,
   alebo </t>
    </r>
    <r>
      <rPr>
        <b/>
        <sz val="10"/>
        <rFont val="Arial"/>
        <family val="2"/>
        <charset val="238"/>
      </rPr>
      <t>Subvenčný podvod podľa § 225 Trestného zákona</t>
    </r>
    <r>
      <rPr>
        <sz val="10"/>
        <rFont val="Arial"/>
        <family val="2"/>
        <charset val="238"/>
      </rPr>
      <t xml:space="preserve">, 
ak je energetický certifikát použitý na získanie štátnej dotácie, príspevku alebo inej formy verejnej podpory,
    prípadne aj ďalších súvisiacich trestných činov podľa okolností prípadu.
Spracovateľ si vyhradzuje právo odmietnuť vypracovanie energetického certifikátu v prípade podozrenia na sfalšované, nepravdivé alebo neúplné podklady.
</t>
    </r>
    <r>
      <rPr>
        <b/>
        <sz val="10"/>
        <rFont val="Arial"/>
        <family val="2"/>
        <charset val="238"/>
      </rPr>
      <t>Objednávateľ nesie plnú právnu zodpovednosť za pravosť, správnosť a úplnosť dodaných informácií.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</si>
</sst>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5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1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4"/>
      <name val="Arial"/>
      <family val="2"/>
      <charset val="238"/>
    </font>
    <font>
      <sz val="9"/>
      <color indexed="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1"/>
    </font>
    <font>
      <i/>
      <sz val="11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color rgb="FFCC0099"/>
      <name val="Arial"/>
      <family val="2"/>
      <charset val="238"/>
    </font>
    <font>
      <b/>
      <sz val="16"/>
      <color indexed="10"/>
      <name val="Arial"/>
      <family val="2"/>
      <charset val="238"/>
    </font>
    <font>
      <sz val="16"/>
      <name val="Arial"/>
      <family val="2"/>
      <charset val="238"/>
    </font>
    <font>
      <sz val="12"/>
      <color theme="0"/>
      <name val="Arial CE"/>
      <charset val="238"/>
    </font>
    <font>
      <sz val="20"/>
      <color theme="0"/>
      <name val="Arial CE"/>
      <charset val="238"/>
    </font>
    <font>
      <sz val="10"/>
      <color theme="0"/>
      <name val="Arial CE"/>
      <charset val="238"/>
    </font>
    <font>
      <sz val="10"/>
      <color theme="0"/>
      <name val="Arial"/>
      <family val="2"/>
      <charset val="238"/>
    </font>
    <font>
      <u/>
      <sz val="10"/>
      <color rgb="FF2746C9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color rgb="FFFF0000"/>
      <name val="Arial CE"/>
      <charset val="238"/>
    </font>
    <font>
      <sz val="20"/>
      <color rgb="FFFF0000"/>
      <name val="Arial CE"/>
      <charset val="238"/>
    </font>
    <font>
      <sz val="10"/>
      <color rgb="FFFF0000"/>
      <name val="Arial CE"/>
      <charset val="238"/>
    </font>
    <font>
      <b/>
      <sz val="11"/>
      <color rgb="FFCC0000"/>
      <name val="Arial"/>
      <family val="2"/>
      <charset val="238"/>
    </font>
    <font>
      <b/>
      <sz val="10"/>
      <color rgb="FFCC0000"/>
      <name val="Arial"/>
      <family val="2"/>
      <charset val="238"/>
    </font>
    <font>
      <sz val="10"/>
      <color rgb="FFCC0000"/>
      <name val="Arial"/>
      <family val="2"/>
      <charset val="238"/>
    </font>
    <font>
      <u/>
      <sz val="8"/>
      <color rgb="FFC00000"/>
      <name val="Arial"/>
      <family val="2"/>
      <charset val="238"/>
    </font>
    <font>
      <sz val="8"/>
      <color rgb="FFC00000"/>
      <name val="Arial"/>
      <family val="2"/>
      <charset val="238"/>
    </font>
    <font>
      <sz val="10"/>
      <color rgb="FFC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AC1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CAC1"/>
        </stop>
      </gradientFill>
    </fill>
    <fill>
      <patternFill patternType="solid">
        <fgColor rgb="FFFFCCCC"/>
        <bgColor indexed="64"/>
      </patternFill>
    </fill>
  </fills>
  <borders count="9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slantDashDot">
        <color rgb="FFCC0099"/>
      </left>
      <right/>
      <top style="slantDashDot">
        <color rgb="FFCC0099"/>
      </top>
      <bottom/>
      <diagonal/>
    </border>
    <border>
      <left/>
      <right/>
      <top style="slantDashDot">
        <color rgb="FFCC0099"/>
      </top>
      <bottom/>
      <diagonal/>
    </border>
    <border>
      <left/>
      <right style="slantDashDot">
        <color rgb="FFCC0099"/>
      </right>
      <top style="slantDashDot">
        <color rgb="FFCC0099"/>
      </top>
      <bottom/>
      <diagonal/>
    </border>
    <border>
      <left style="slantDashDot">
        <color rgb="FFCC0099"/>
      </left>
      <right/>
      <top/>
      <bottom/>
      <diagonal/>
    </border>
    <border>
      <left/>
      <right style="slantDashDot">
        <color rgb="FFCC0099"/>
      </right>
      <top/>
      <bottom/>
      <diagonal/>
    </border>
    <border>
      <left style="slantDashDot">
        <color rgb="FFCC0099"/>
      </left>
      <right/>
      <top/>
      <bottom style="slantDashDot">
        <color rgb="FFCC0099"/>
      </bottom>
      <diagonal/>
    </border>
    <border>
      <left/>
      <right/>
      <top/>
      <bottom style="slantDashDot">
        <color rgb="FFCC0099"/>
      </bottom>
      <diagonal/>
    </border>
    <border>
      <left/>
      <right style="slantDashDot">
        <color rgb="FFCC0099"/>
      </right>
      <top/>
      <bottom style="slantDashDot">
        <color rgb="FFCC009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762">
    <xf numFmtId="0" fontId="0" fillId="0" borderId="0" xfId="0"/>
    <xf numFmtId="49" fontId="2" fillId="0" borderId="0" xfId="0" applyNumberFormat="1" applyFont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1"/>
    </xf>
    <xf numFmtId="0" fontId="14" fillId="0" borderId="0" xfId="0" applyFont="1" applyAlignment="1">
      <alignment vertical="top" wrapText="1"/>
    </xf>
    <xf numFmtId="0" fontId="0" fillId="0" borderId="0" xfId="0" applyProtection="1">
      <protection locked="0"/>
    </xf>
    <xf numFmtId="0" fontId="2" fillId="0" borderId="0" xfId="0" applyFont="1" applyAlignment="1">
      <alignment vertical="top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34" xfId="0" applyNumberFormat="1" applyFont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3" fillId="0" borderId="10" xfId="0" applyNumberFormat="1" applyFont="1" applyBorder="1" applyAlignment="1">
      <alignment horizontal="center" vertical="center" wrapText="1"/>
    </xf>
    <xf numFmtId="9" fontId="15" fillId="2" borderId="6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Alignment="1">
      <alignment horizontal="left" vertical="center" wrapText="1" indent="1"/>
    </xf>
    <xf numFmtId="49" fontId="4" fillId="0" borderId="5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Alignment="1">
      <alignment horizontal="left" vertical="center" wrapText="1" indent="1"/>
    </xf>
    <xf numFmtId="49" fontId="15" fillId="0" borderId="5" xfId="0" applyNumberFormat="1" applyFont="1" applyBorder="1" applyAlignment="1">
      <alignment horizontal="left" vertical="center" wrapText="1" indent="1"/>
    </xf>
    <xf numFmtId="0" fontId="11" fillId="0" borderId="0" xfId="0" applyFont="1"/>
    <xf numFmtId="0" fontId="4" fillId="0" borderId="0" xfId="0" applyFont="1"/>
    <xf numFmtId="49" fontId="11" fillId="0" borderId="0" xfId="0" applyNumberFormat="1" applyFont="1" applyAlignment="1">
      <alignment horizontal="center"/>
    </xf>
    <xf numFmtId="0" fontId="6" fillId="0" borderId="0" xfId="0" applyFont="1"/>
    <xf numFmtId="49" fontId="2" fillId="0" borderId="35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 wrapText="1"/>
    </xf>
    <xf numFmtId="49" fontId="2" fillId="0" borderId="65" xfId="0" applyNumberFormat="1" applyFont="1" applyBorder="1" applyAlignment="1">
      <alignment horizontal="center" vertical="center"/>
    </xf>
    <xf numFmtId="0" fontId="15" fillId="0" borderId="0" xfId="0" applyFont="1"/>
    <xf numFmtId="0" fontId="16" fillId="2" borderId="0" xfId="0" applyFont="1" applyFill="1" applyAlignment="1" applyProtection="1">
      <alignment horizontal="left"/>
      <protection locked="0"/>
    </xf>
    <xf numFmtId="0" fontId="16" fillId="2" borderId="5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4" fillId="0" borderId="0" xfId="0" applyFont="1"/>
    <xf numFmtId="0" fontId="26" fillId="0" borderId="0" xfId="3" applyFont="1" applyAlignment="1">
      <alignment vertical="center"/>
    </xf>
    <xf numFmtId="0" fontId="23" fillId="0" borderId="0" xfId="1" applyFont="1" applyFill="1" applyProtection="1"/>
    <xf numFmtId="0" fontId="1" fillId="0" borderId="0" xfId="1" applyFont="1" applyFill="1" applyProtection="1"/>
    <xf numFmtId="0" fontId="4" fillId="7" borderId="0" xfId="0" applyFont="1" applyFill="1"/>
    <xf numFmtId="0" fontId="0" fillId="7" borderId="0" xfId="0" applyFill="1"/>
    <xf numFmtId="0" fontId="2" fillId="7" borderId="0" xfId="0" applyFont="1" applyFill="1"/>
    <xf numFmtId="0" fontId="17" fillId="3" borderId="0" xfId="0" applyFont="1" applyFill="1"/>
    <xf numFmtId="0" fontId="15" fillId="3" borderId="0" xfId="0" applyFont="1" applyFill="1"/>
    <xf numFmtId="0" fontId="15" fillId="7" borderId="0" xfId="0" applyFont="1" applyFill="1"/>
    <xf numFmtId="0" fontId="22" fillId="7" borderId="0" xfId="2" applyFill="1" applyAlignment="1" applyProtection="1"/>
    <xf numFmtId="0" fontId="9" fillId="0" borderId="0" xfId="0" applyFont="1"/>
    <xf numFmtId="0" fontId="4" fillId="2" borderId="0" xfId="0" applyFont="1" applyFill="1"/>
    <xf numFmtId="0" fontId="15" fillId="2" borderId="0" xfId="0" applyFont="1" applyFill="1"/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vertical="top"/>
    </xf>
    <xf numFmtId="49" fontId="12" fillId="2" borderId="26" xfId="0" applyNumberFormat="1" applyFont="1" applyFill="1" applyBorder="1" applyAlignment="1" applyProtection="1">
      <alignment horizontal="center" vertical="center"/>
      <protection locked="0"/>
    </xf>
    <xf numFmtId="0" fontId="22" fillId="0" borderId="0" xfId="2" applyFill="1" applyAlignment="1" applyProtection="1">
      <protection locked="0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11" fillId="7" borderId="0" xfId="0" applyFont="1" applyFill="1"/>
    <xf numFmtId="49" fontId="11" fillId="7" borderId="0" xfId="0" applyNumberFormat="1" applyFont="1" applyFill="1" applyAlignment="1">
      <alignment horizontal="center"/>
    </xf>
    <xf numFmtId="0" fontId="11" fillId="7" borderId="4" xfId="0" applyFont="1" applyFill="1" applyBorder="1"/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2" fillId="7" borderId="0" xfId="0" applyNumberFormat="1" applyFont="1" applyFill="1" applyAlignment="1">
      <alignment horizontal="left" vertical="center" wrapText="1"/>
    </xf>
    <xf numFmtId="49" fontId="11" fillId="7" borderId="0" xfId="0" applyNumberFormat="1" applyFont="1" applyFill="1" applyAlignment="1">
      <alignment vertical="center" wrapText="1"/>
    </xf>
    <xf numFmtId="49" fontId="1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5" xfId="0" applyFill="1" applyBorder="1"/>
    <xf numFmtId="49" fontId="2" fillId="7" borderId="0" xfId="0" applyNumberFormat="1" applyFont="1" applyFill="1"/>
    <xf numFmtId="0" fontId="0" fillId="9" borderId="0" xfId="0" applyFill="1"/>
    <xf numFmtId="49" fontId="12" fillId="9" borderId="26" xfId="0" applyNumberFormat="1" applyFont="1" applyFill="1" applyBorder="1" applyAlignment="1" applyProtection="1">
      <alignment horizontal="center" vertical="center" wrapText="1"/>
      <protection locked="0"/>
    </xf>
    <xf numFmtId="49" fontId="12" fillId="9" borderId="0" xfId="0" applyNumberFormat="1" applyFont="1" applyFill="1" applyAlignment="1" applyProtection="1">
      <alignment horizontal="center" vertical="center" wrapText="1"/>
      <protection locked="0"/>
    </xf>
    <xf numFmtId="49" fontId="1" fillId="9" borderId="1" xfId="0" applyNumberFormat="1" applyFont="1" applyFill="1" applyBorder="1" applyAlignment="1">
      <alignment horizontal="center" vertical="center" wrapText="1"/>
    </xf>
    <xf numFmtId="49" fontId="2" fillId="9" borderId="0" xfId="0" applyNumberFormat="1" applyFont="1" applyFill="1" applyAlignment="1">
      <alignment horizontal="center"/>
    </xf>
    <xf numFmtId="49" fontId="2" fillId="9" borderId="0" xfId="0" applyNumberFormat="1" applyFont="1" applyFill="1" applyAlignment="1">
      <alignment horizontal="center" vertical="center" wrapText="1"/>
    </xf>
    <xf numFmtId="49" fontId="2" fillId="9" borderId="0" xfId="0" applyNumberFormat="1" applyFont="1" applyFill="1"/>
    <xf numFmtId="49" fontId="1" fillId="9" borderId="4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top" wrapText="1"/>
    </xf>
    <xf numFmtId="0" fontId="0" fillId="0" borderId="0" xfId="0" applyAlignment="1">
      <alignment vertical="center" wrapText="1"/>
    </xf>
    <xf numFmtId="0" fontId="11" fillId="9" borderId="0" xfId="0" applyFont="1" applyFill="1"/>
    <xf numFmtId="0" fontId="13" fillId="7" borderId="0" xfId="0" applyFont="1" applyFill="1" applyAlignment="1">
      <alignment horizontal="center" vertical="center" wrapText="1"/>
    </xf>
    <xf numFmtId="49" fontId="13" fillId="7" borderId="0" xfId="0" applyNumberFormat="1" applyFont="1" applyFill="1" applyAlignment="1">
      <alignment horizontal="center" vertical="center" wrapText="1"/>
    </xf>
    <xf numFmtId="0" fontId="0" fillId="10" borderId="0" xfId="0" applyFill="1"/>
    <xf numFmtId="49" fontId="20" fillId="10" borderId="0" xfId="0" applyNumberFormat="1" applyFont="1" applyFill="1" applyAlignment="1">
      <alignment horizontal="center" wrapText="1"/>
    </xf>
    <xf numFmtId="49" fontId="20" fillId="1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49" fontId="1" fillId="7" borderId="6" xfId="0" applyNumberFormat="1" applyFont="1" applyFill="1" applyBorder="1" applyAlignment="1">
      <alignment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top" wrapText="1"/>
    </xf>
    <xf numFmtId="0" fontId="0" fillId="4" borderId="0" xfId="0" applyFill="1"/>
    <xf numFmtId="0" fontId="11" fillId="4" borderId="0" xfId="0" applyFont="1" applyFill="1"/>
    <xf numFmtId="49" fontId="3" fillId="4" borderId="4" xfId="0" applyNumberFormat="1" applyFont="1" applyFill="1" applyBorder="1" applyAlignment="1">
      <alignment horizontal="center" vertical="center" textRotation="90"/>
    </xf>
    <xf numFmtId="49" fontId="0" fillId="4" borderId="4" xfId="0" applyNumberForma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left" vertical="center" indent="1"/>
    </xf>
    <xf numFmtId="49" fontId="12" fillId="4" borderId="4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 vertical="center" wrapText="1" indent="1"/>
    </xf>
    <xf numFmtId="49" fontId="2" fillId="4" borderId="6" xfId="0" applyNumberFormat="1" applyFont="1" applyFill="1" applyBorder="1"/>
    <xf numFmtId="49" fontId="3" fillId="4" borderId="1" xfId="0" applyNumberFormat="1" applyFont="1" applyFill="1" applyBorder="1" applyAlignment="1">
      <alignment vertical="center" textRotation="90" wrapText="1"/>
    </xf>
    <xf numFmtId="49" fontId="0" fillId="4" borderId="6" xfId="0" applyNumberFormat="1" applyFill="1" applyBorder="1"/>
    <xf numFmtId="49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9" fontId="3" fillId="4" borderId="0" xfId="0" applyNumberFormat="1" applyFont="1" applyFill="1" applyAlignment="1">
      <alignment horizontal="center" vertical="center" textRotation="90" wrapText="1"/>
    </xf>
    <xf numFmtId="49" fontId="3" fillId="4" borderId="6" xfId="0" applyNumberFormat="1" applyFont="1" applyFill="1" applyBorder="1" applyAlignment="1">
      <alignment vertical="center" textRotation="90" wrapText="1"/>
    </xf>
    <xf numFmtId="49" fontId="2" fillId="4" borderId="0" xfId="0" applyNumberFormat="1" applyFont="1" applyFill="1"/>
    <xf numFmtId="49" fontId="0" fillId="4" borderId="0" xfId="0" applyNumberFormat="1" applyFill="1" applyAlignment="1">
      <alignment horizontal="left" vertical="center" indent="1"/>
    </xf>
    <xf numFmtId="49" fontId="2" fillId="4" borderId="0" xfId="0" applyNumberFormat="1" applyFont="1" applyFill="1" applyAlignment="1">
      <alignment horizontal="left" vertical="center" wrapText="1" indent="1"/>
    </xf>
    <xf numFmtId="0" fontId="0" fillId="5" borderId="0" xfId="0" applyFill="1"/>
    <xf numFmtId="44" fontId="11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4" fontId="11" fillId="4" borderId="0" xfId="0" applyNumberFormat="1" applyFont="1" applyFill="1" applyAlignment="1">
      <alignment horizontal="center" vertical="center"/>
    </xf>
    <xf numFmtId="0" fontId="0" fillId="4" borderId="72" xfId="0" applyFill="1" applyBorder="1"/>
    <xf numFmtId="0" fontId="0" fillId="5" borderId="68" xfId="0" applyFill="1" applyBorder="1"/>
    <xf numFmtId="0" fontId="0" fillId="5" borderId="70" xfId="0" applyFill="1" applyBorder="1"/>
    <xf numFmtId="0" fontId="0" fillId="5" borderId="71" xfId="0" applyFill="1" applyBorder="1"/>
    <xf numFmtId="49" fontId="11" fillId="5" borderId="0" xfId="0" applyNumberFormat="1" applyFont="1" applyFill="1" applyAlignment="1">
      <alignment horizontal="center" wrapText="1"/>
    </xf>
    <xf numFmtId="49" fontId="11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0" fontId="0" fillId="5" borderId="72" xfId="0" applyFill="1" applyBorder="1"/>
    <xf numFmtId="44" fontId="17" fillId="5" borderId="0" xfId="0" applyNumberFormat="1" applyFont="1" applyFill="1" applyAlignment="1" applyProtection="1">
      <alignment horizontal="center"/>
      <protection locked="0"/>
    </xf>
    <xf numFmtId="44" fontId="3" fillId="5" borderId="0" xfId="0" applyNumberFormat="1" applyFont="1" applyFill="1" applyAlignment="1">
      <alignment horizontal="center"/>
    </xf>
    <xf numFmtId="49" fontId="4" fillId="5" borderId="0" xfId="0" applyNumberFormat="1" applyFont="1" applyFill="1" applyAlignment="1">
      <alignment wrapText="1"/>
    </xf>
    <xf numFmtId="0" fontId="0" fillId="5" borderId="0" xfId="0" applyFill="1" applyAlignment="1">
      <alignment vertical="center"/>
    </xf>
    <xf numFmtId="0" fontId="0" fillId="5" borderId="73" xfId="0" applyFill="1" applyBorder="1"/>
    <xf numFmtId="49" fontId="11" fillId="5" borderId="74" xfId="0" applyNumberFormat="1" applyFont="1" applyFill="1" applyBorder="1" applyAlignment="1">
      <alignment horizontal="center"/>
    </xf>
    <xf numFmtId="49" fontId="15" fillId="5" borderId="0" xfId="0" applyNumberFormat="1" applyFont="1" applyFill="1" applyAlignment="1">
      <alignment horizontal="left" wrapText="1"/>
    </xf>
    <xf numFmtId="49" fontId="15" fillId="5" borderId="72" xfId="0" applyNumberFormat="1" applyFont="1" applyFill="1" applyBorder="1" applyAlignment="1">
      <alignment horizontal="left" wrapText="1"/>
    </xf>
    <xf numFmtId="49" fontId="4" fillId="5" borderId="0" xfId="0" applyNumberFormat="1" applyFont="1" applyFill="1" applyAlignment="1">
      <alignment horizontal="left" wrapText="1"/>
    </xf>
    <xf numFmtId="49" fontId="4" fillId="5" borderId="72" xfId="0" applyNumberFormat="1" applyFont="1" applyFill="1" applyBorder="1" applyAlignment="1">
      <alignment horizontal="left" wrapText="1"/>
    </xf>
    <xf numFmtId="49" fontId="4" fillId="5" borderId="72" xfId="0" applyNumberFormat="1" applyFont="1" applyFill="1" applyBorder="1" applyAlignment="1">
      <alignment wrapText="1"/>
    </xf>
    <xf numFmtId="0" fontId="0" fillId="5" borderId="75" xfId="0" applyFill="1" applyBorder="1"/>
    <xf numFmtId="44" fontId="11" fillId="5" borderId="0" xfId="0" applyNumberFormat="1" applyFont="1" applyFill="1"/>
    <xf numFmtId="0" fontId="30" fillId="11" borderId="76" xfId="0" applyFont="1" applyFill="1" applyBorder="1" applyAlignment="1" applyProtection="1">
      <alignment horizontal="center" vertical="center"/>
      <protection locked="0"/>
    </xf>
    <xf numFmtId="44" fontId="32" fillId="5" borderId="76" xfId="0" applyNumberFormat="1" applyFon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 wrapText="1"/>
    </xf>
    <xf numFmtId="49" fontId="2" fillId="0" borderId="28" xfId="0" applyNumberFormat="1" applyFont="1" applyBorder="1" applyAlignment="1">
      <alignment horizontal="left" vertical="center"/>
    </xf>
    <xf numFmtId="49" fontId="2" fillId="0" borderId="65" xfId="0" applyNumberFormat="1" applyFont="1" applyBorder="1" applyAlignment="1">
      <alignment horizontal="left" vertical="center"/>
    </xf>
    <xf numFmtId="49" fontId="2" fillId="0" borderId="77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 wrapText="1"/>
    </xf>
    <xf numFmtId="49" fontId="12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6" xfId="0" applyFill="1" applyBorder="1"/>
    <xf numFmtId="49" fontId="2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 wrapText="1"/>
    </xf>
    <xf numFmtId="0" fontId="36" fillId="0" borderId="0" xfId="1" applyFont="1" applyFill="1" applyBorder="1" applyAlignment="1" applyProtection="1"/>
    <xf numFmtId="1" fontId="37" fillId="0" borderId="0" xfId="1" applyNumberFormat="1" applyFont="1" applyFill="1" applyBorder="1" applyAlignment="1" applyProtection="1">
      <alignment wrapText="1"/>
    </xf>
    <xf numFmtId="1" fontId="37" fillId="0" borderId="0" xfId="1" applyNumberFormat="1" applyFont="1" applyFill="1" applyBorder="1" applyProtection="1"/>
    <xf numFmtId="164" fontId="37" fillId="0" borderId="0" xfId="1" applyNumberFormat="1" applyFont="1" applyFill="1" applyBorder="1" applyAlignment="1" applyProtection="1">
      <alignment horizontal="left"/>
    </xf>
    <xf numFmtId="49" fontId="37" fillId="0" borderId="0" xfId="1" applyNumberFormat="1" applyFont="1" applyFill="1" applyBorder="1" applyAlignment="1" applyProtection="1">
      <alignment wrapText="1"/>
    </xf>
    <xf numFmtId="0" fontId="37" fillId="0" borderId="0" xfId="1" applyNumberFormat="1" applyFont="1" applyFill="1" applyBorder="1" applyProtection="1"/>
    <xf numFmtId="49" fontId="38" fillId="0" borderId="0" xfId="1" applyNumberFormat="1" applyFont="1" applyFill="1" applyBorder="1" applyAlignment="1" applyProtection="1">
      <alignment horizontal="left"/>
    </xf>
    <xf numFmtId="0" fontId="38" fillId="0" borderId="0" xfId="1" applyFont="1" applyFill="1" applyBorder="1" applyAlignment="1" applyProtection="1">
      <alignment horizontal="left"/>
    </xf>
    <xf numFmtId="0" fontId="38" fillId="0" borderId="0" xfId="1" applyFont="1" applyFill="1" applyBorder="1" applyProtection="1"/>
    <xf numFmtId="0" fontId="37" fillId="0" borderId="0" xfId="1" applyFont="1" applyFill="1" applyBorder="1" applyProtection="1"/>
    <xf numFmtId="10" fontId="38" fillId="0" borderId="0" xfId="1" applyNumberFormat="1" applyFont="1" applyFill="1" applyBorder="1" applyProtection="1"/>
    <xf numFmtId="49" fontId="38" fillId="0" borderId="0" xfId="1" applyNumberFormat="1" applyFont="1" applyFill="1" applyBorder="1" applyProtection="1"/>
    <xf numFmtId="0" fontId="38" fillId="0" borderId="0" xfId="1" applyNumberFormat="1" applyFont="1" applyFill="1" applyBorder="1" applyProtection="1"/>
    <xf numFmtId="0" fontId="38" fillId="0" borderId="0" xfId="0" applyFont="1"/>
    <xf numFmtId="49" fontId="0" fillId="0" borderId="0" xfId="0" applyNumberFormat="1"/>
    <xf numFmtId="0" fontId="12" fillId="0" borderId="0" xfId="1" applyNumberFormat="1" applyFont="1" applyFill="1" applyBorder="1" applyProtection="1"/>
    <xf numFmtId="44" fontId="32" fillId="5" borderId="0" xfId="0" applyNumberFormat="1" applyFont="1" applyFill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 wrapText="1"/>
    </xf>
    <xf numFmtId="0" fontId="9" fillId="5" borderId="0" xfId="0" applyFont="1" applyFill="1"/>
    <xf numFmtId="49" fontId="39" fillId="5" borderId="0" xfId="2" applyNumberFormat="1" applyFont="1" applyFill="1" applyBorder="1" applyAlignment="1" applyProtection="1">
      <alignment horizontal="left"/>
    </xf>
    <xf numFmtId="49" fontId="22" fillId="5" borderId="0" xfId="2" applyNumberFormat="1" applyFill="1" applyBorder="1" applyAlignment="1" applyProtection="1">
      <alignment horizontal="left"/>
    </xf>
    <xf numFmtId="49" fontId="3" fillId="5" borderId="74" xfId="0" applyNumberFormat="1" applyFont="1" applyFill="1" applyBorder="1" applyAlignment="1">
      <alignment horizontal="left" vertical="center" wrapText="1"/>
    </xf>
    <xf numFmtId="44" fontId="32" fillId="5" borderId="74" xfId="0" applyNumberFormat="1" applyFont="1" applyFill="1" applyBorder="1" applyAlignment="1" applyProtection="1">
      <alignment horizontal="center" vertical="center"/>
      <protection locked="0"/>
    </xf>
    <xf numFmtId="49" fontId="12" fillId="7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7" borderId="0" xfId="0" applyNumberFormat="1" applyFont="1" applyFill="1" applyAlignment="1" applyProtection="1">
      <alignment horizontal="center" vertical="center" wrapText="1"/>
      <protection locked="0"/>
    </xf>
    <xf numFmtId="49" fontId="38" fillId="0" borderId="0" xfId="1" applyNumberFormat="1" applyFont="1" applyFill="1" applyBorder="1" applyAlignment="1" applyProtection="1">
      <alignment horizontal="right"/>
    </xf>
    <xf numFmtId="49" fontId="2" fillId="0" borderId="55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 wrapText="1"/>
    </xf>
    <xf numFmtId="49" fontId="1" fillId="0" borderId="3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49" fontId="12" fillId="2" borderId="7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5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Alignment="1">
      <alignment horizontal="left"/>
    </xf>
    <xf numFmtId="49" fontId="32" fillId="5" borderId="0" xfId="0" applyNumberFormat="1" applyFont="1" applyFill="1" applyAlignment="1">
      <alignment horizontal="right" vertical="center"/>
    </xf>
    <xf numFmtId="0" fontId="41" fillId="0" borderId="0" xfId="0" applyFont="1" applyAlignment="1">
      <alignment horizontal="left"/>
    </xf>
    <xf numFmtId="0" fontId="9" fillId="7" borderId="0" xfId="0" applyFont="1" applyFill="1" applyAlignment="1">
      <alignment horizontal="left" vertical="top" wrapText="1"/>
    </xf>
    <xf numFmtId="0" fontId="3" fillId="7" borderId="0" xfId="0" applyFont="1" applyFill="1"/>
    <xf numFmtId="0" fontId="2" fillId="5" borderId="0" xfId="0" applyFont="1" applyFill="1" applyAlignment="1">
      <alignment vertical="center"/>
    </xf>
    <xf numFmtId="49" fontId="1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15" fillId="0" borderId="0" xfId="0" applyNumberFormat="1" applyFont="1" applyAlignment="1">
      <alignment horizontal="left" wrapText="1"/>
    </xf>
    <xf numFmtId="0" fontId="28" fillId="0" borderId="0" xfId="0" applyFont="1" applyAlignment="1">
      <alignment vertical="center"/>
    </xf>
    <xf numFmtId="0" fontId="38" fillId="0" borderId="0" xfId="0" applyFont="1" applyAlignment="1">
      <alignment wrapText="1"/>
    </xf>
    <xf numFmtId="42" fontId="38" fillId="0" borderId="0" xfId="0" applyNumberFormat="1" applyFont="1"/>
    <xf numFmtId="49" fontId="38" fillId="0" borderId="0" xfId="0" applyNumberFormat="1" applyFont="1"/>
    <xf numFmtId="49" fontId="2" fillId="0" borderId="0" xfId="0" applyNumberFormat="1" applyFont="1"/>
    <xf numFmtId="49" fontId="12" fillId="0" borderId="0" xfId="0" applyNumberFormat="1" applyFont="1"/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left"/>
    </xf>
    <xf numFmtId="9" fontId="38" fillId="0" borderId="0" xfId="0" applyNumberFormat="1" applyFont="1" applyAlignment="1">
      <alignment horizontal="left"/>
    </xf>
    <xf numFmtId="0" fontId="27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9" fontId="2" fillId="0" borderId="31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left" vertical="center" wrapText="1"/>
    </xf>
    <xf numFmtId="9" fontId="15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/>
      <protection locked="0"/>
    </xf>
    <xf numFmtId="42" fontId="3" fillId="4" borderId="0" xfId="0" applyNumberFormat="1" applyFont="1" applyFill="1" applyAlignment="1">
      <alignment horizontal="left" vertical="center"/>
    </xf>
    <xf numFmtId="42" fontId="3" fillId="5" borderId="0" xfId="0" applyNumberFormat="1" applyFont="1" applyFill="1" applyAlignment="1">
      <alignment horizontal="left" vertical="center"/>
    </xf>
    <xf numFmtId="44" fontId="11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right" vertical="center"/>
    </xf>
    <xf numFmtId="44" fontId="3" fillId="5" borderId="76" xfId="0" applyNumberFormat="1" applyFont="1" applyFill="1" applyBorder="1" applyAlignment="1" applyProtection="1">
      <alignment horizontal="center" vertical="center"/>
      <protection locked="0"/>
    </xf>
    <xf numFmtId="42" fontId="3" fillId="5" borderId="0" xfId="0" applyNumberFormat="1" applyFont="1" applyFill="1" applyAlignment="1">
      <alignment horizontal="right" vertical="center"/>
    </xf>
    <xf numFmtId="44" fontId="11" fillId="5" borderId="0" xfId="0" applyNumberFormat="1" applyFont="1" applyFill="1" applyAlignment="1">
      <alignment horizontal="right" vertical="center"/>
    </xf>
    <xf numFmtId="0" fontId="0" fillId="5" borderId="69" xfId="0" applyFill="1" applyBorder="1"/>
    <xf numFmtId="0" fontId="0" fillId="5" borderId="74" xfId="0" applyFill="1" applyBorder="1"/>
    <xf numFmtId="49" fontId="2" fillId="0" borderId="4" xfId="0" applyNumberFormat="1" applyFont="1" applyBorder="1" applyAlignment="1">
      <alignment horizontal="left" vertical="center" wrapText="1" indent="1"/>
    </xf>
    <xf numFmtId="0" fontId="12" fillId="0" borderId="0" xfId="0" applyFont="1"/>
    <xf numFmtId="0" fontId="12" fillId="0" borderId="0" xfId="1" applyFont="1" applyFill="1" applyBorder="1" applyProtection="1"/>
    <xf numFmtId="0" fontId="44" fillId="0" borderId="0" xfId="0" applyFont="1" applyAlignment="1">
      <alignment horizontal="left"/>
    </xf>
    <xf numFmtId="49" fontId="12" fillId="0" borderId="0" xfId="1" applyNumberFormat="1" applyFont="1" applyFill="1" applyBorder="1" applyProtection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left"/>
    </xf>
    <xf numFmtId="0" fontId="46" fillId="0" borderId="0" xfId="1" applyFont="1" applyFill="1" applyBorder="1" applyAlignment="1" applyProtection="1"/>
    <xf numFmtId="1" fontId="47" fillId="0" borderId="0" xfId="1" applyNumberFormat="1" applyFont="1" applyFill="1" applyBorder="1" applyAlignment="1" applyProtection="1">
      <alignment wrapText="1"/>
    </xf>
    <xf numFmtId="1" fontId="47" fillId="0" borderId="0" xfId="1" applyNumberFormat="1" applyFont="1" applyFill="1" applyBorder="1" applyProtection="1"/>
    <xf numFmtId="49" fontId="47" fillId="0" borderId="0" xfId="1" applyNumberFormat="1" applyFont="1" applyFill="1" applyBorder="1" applyAlignment="1" applyProtection="1">
      <alignment wrapText="1"/>
    </xf>
    <xf numFmtId="0" fontId="47" fillId="0" borderId="0" xfId="1" applyNumberFormat="1" applyFont="1" applyFill="1" applyBorder="1" applyProtection="1"/>
    <xf numFmtId="49" fontId="12" fillId="0" borderId="0" xfId="1" applyNumberFormat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10" fontId="12" fillId="0" borderId="0" xfId="1" applyNumberFormat="1" applyFont="1" applyFill="1" applyBorder="1" applyProtection="1"/>
    <xf numFmtId="49" fontId="12" fillId="0" borderId="0" xfId="0" applyNumberFormat="1" applyFont="1" applyAlignment="1">
      <alignment horizontal="left"/>
    </xf>
    <xf numFmtId="49" fontId="12" fillId="0" borderId="0" xfId="1" applyNumberFormat="1" applyFont="1" applyFill="1" applyBorder="1" applyAlignment="1" applyProtection="1">
      <alignment horizontal="right"/>
    </xf>
    <xf numFmtId="0" fontId="0" fillId="5" borderId="91" xfId="0" applyFill="1" applyBorder="1" applyAlignment="1">
      <alignment vertical="center"/>
    </xf>
    <xf numFmtId="42" fontId="3" fillId="10" borderId="93" xfId="0" applyNumberFormat="1" applyFont="1" applyFill="1" applyBorder="1" applyAlignment="1" applyProtection="1">
      <alignment horizontal="left" vertical="center"/>
      <protection locked="0"/>
    </xf>
    <xf numFmtId="49" fontId="28" fillId="4" borderId="0" xfId="0" applyNumberFormat="1" applyFont="1" applyFill="1" applyAlignment="1">
      <alignment horizontal="left" vertical="center" wrapText="1"/>
    </xf>
    <xf numFmtId="49" fontId="28" fillId="5" borderId="0" xfId="0" applyNumberFormat="1" applyFont="1" applyFill="1" applyAlignment="1">
      <alignment horizontal="left" vertical="center" wrapText="1"/>
    </xf>
    <xf numFmtId="0" fontId="42" fillId="11" borderId="89" xfId="0" applyFont="1" applyFill="1" applyBorder="1" applyAlignment="1" applyProtection="1">
      <alignment horizontal="left" vertical="center" wrapText="1"/>
      <protection locked="0"/>
    </xf>
    <xf numFmtId="0" fontId="42" fillId="11" borderId="9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49" fontId="1" fillId="4" borderId="34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4" fillId="2" borderId="53" xfId="0" applyFont="1" applyFill="1" applyBorder="1" applyAlignment="1" applyProtection="1">
      <alignment horizontal="left" vertical="center" indent="1"/>
      <protection locked="0"/>
    </xf>
    <xf numFmtId="0" fontId="4" fillId="2" borderId="54" xfId="0" applyFont="1" applyFill="1" applyBorder="1" applyAlignment="1" applyProtection="1">
      <alignment horizontal="left" vertical="center" indent="1"/>
      <protection locked="0"/>
    </xf>
    <xf numFmtId="0" fontId="4" fillId="2" borderId="55" xfId="0" applyFont="1" applyFill="1" applyBorder="1" applyAlignment="1" applyProtection="1">
      <alignment horizontal="left" vertical="center" indent="1"/>
      <protection locked="0"/>
    </xf>
    <xf numFmtId="0" fontId="4" fillId="2" borderId="53" xfId="0" applyFont="1" applyFill="1" applyBorder="1" applyAlignment="1" applyProtection="1">
      <alignment horizontal="center"/>
      <protection locked="0"/>
    </xf>
    <xf numFmtId="0" fontId="4" fillId="2" borderId="56" xfId="0" applyFont="1" applyFill="1" applyBorder="1" applyAlignment="1" applyProtection="1">
      <alignment horizontal="center"/>
      <protection locked="0"/>
    </xf>
    <xf numFmtId="49" fontId="1" fillId="4" borderId="62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4" borderId="24" xfId="0" applyNumberFormat="1" applyFont="1" applyFill="1" applyBorder="1" applyAlignment="1">
      <alignment horizontal="center"/>
    </xf>
    <xf numFmtId="49" fontId="12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2" xfId="0" applyNumberFormat="1" applyFill="1" applyBorder="1" applyAlignment="1" applyProtection="1">
      <alignment horizontal="left" vertical="center" indent="1"/>
      <protection locked="0"/>
    </xf>
    <xf numFmtId="49" fontId="0" fillId="2" borderId="46" xfId="0" applyNumberFormat="1" applyFill="1" applyBorder="1" applyAlignment="1" applyProtection="1">
      <alignment horizontal="left" vertical="center" indent="1"/>
      <protection locked="0"/>
    </xf>
    <xf numFmtId="49" fontId="0" fillId="2" borderId="49" xfId="0" applyNumberFormat="1" applyFill="1" applyBorder="1" applyAlignment="1" applyProtection="1">
      <alignment horizontal="left" vertical="center" indent="1"/>
      <protection locked="0"/>
    </xf>
    <xf numFmtId="49" fontId="0" fillId="2" borderId="52" xfId="0" applyNumberFormat="1" applyFill="1" applyBorder="1" applyAlignment="1" applyProtection="1">
      <alignment horizontal="center"/>
      <protection locked="0"/>
    </xf>
    <xf numFmtId="49" fontId="0" fillId="2" borderId="57" xfId="0" applyNumberFormat="1" applyFill="1" applyBorder="1" applyAlignment="1" applyProtection="1">
      <alignment horizontal="center"/>
      <protection locked="0"/>
    </xf>
    <xf numFmtId="0" fontId="4" fillId="8" borderId="52" xfId="0" applyFont="1" applyFill="1" applyBorder="1" applyAlignment="1" applyProtection="1">
      <alignment horizontal="left" vertical="center" indent="1"/>
      <protection locked="0"/>
    </xf>
    <xf numFmtId="0" fontId="4" fillId="8" borderId="46" xfId="0" applyFont="1" applyFill="1" applyBorder="1" applyAlignment="1" applyProtection="1">
      <alignment horizontal="left" vertical="center" indent="1"/>
      <protection locked="0"/>
    </xf>
    <xf numFmtId="0" fontId="4" fillId="8" borderId="49" xfId="0" applyFont="1" applyFill="1" applyBorder="1" applyAlignment="1" applyProtection="1">
      <alignment horizontal="left" vertical="center" indent="1"/>
      <protection locked="0"/>
    </xf>
    <xf numFmtId="0" fontId="4" fillId="8" borderId="52" xfId="0" applyFont="1" applyFill="1" applyBorder="1" applyAlignment="1" applyProtection="1">
      <alignment horizontal="center"/>
      <protection locked="0"/>
    </xf>
    <xf numFmtId="0" fontId="4" fillId="8" borderId="57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left" vertical="center" indent="1"/>
      <protection locked="0"/>
    </xf>
    <xf numFmtId="0" fontId="4" fillId="2" borderId="46" xfId="0" applyFont="1" applyFill="1" applyBorder="1" applyAlignment="1" applyProtection="1">
      <alignment horizontal="left" vertical="center" indent="1"/>
      <protection locked="0"/>
    </xf>
    <xf numFmtId="0" fontId="4" fillId="2" borderId="49" xfId="0" applyFont="1" applyFill="1" applyBorder="1" applyAlignment="1" applyProtection="1">
      <alignment horizontal="left" vertical="center" indent="1"/>
      <protection locked="0"/>
    </xf>
    <xf numFmtId="0" fontId="4" fillId="2" borderId="52" xfId="0" applyFont="1" applyFill="1" applyBorder="1" applyAlignment="1" applyProtection="1">
      <alignment horizontal="center"/>
      <protection locked="0"/>
    </xf>
    <xf numFmtId="0" fontId="4" fillId="2" borderId="57" xfId="0" applyFont="1" applyFill="1" applyBorder="1" applyAlignment="1" applyProtection="1">
      <alignment horizontal="center"/>
      <protection locked="0"/>
    </xf>
    <xf numFmtId="0" fontId="15" fillId="8" borderId="52" xfId="0" applyFont="1" applyFill="1" applyBorder="1" applyAlignment="1" applyProtection="1">
      <alignment horizontal="left" vertical="center" indent="1"/>
      <protection locked="0"/>
    </xf>
    <xf numFmtId="0" fontId="15" fillId="8" borderId="46" xfId="0" applyFont="1" applyFill="1" applyBorder="1" applyAlignment="1" applyProtection="1">
      <alignment horizontal="left" vertical="center" indent="1"/>
      <protection locked="0"/>
    </xf>
    <xf numFmtId="0" fontId="15" fillId="8" borderId="49" xfId="0" applyFont="1" applyFill="1" applyBorder="1" applyAlignment="1" applyProtection="1">
      <alignment horizontal="left" vertical="center" indent="1"/>
      <protection locked="0"/>
    </xf>
    <xf numFmtId="0" fontId="15" fillId="8" borderId="52" xfId="0" applyFont="1" applyFill="1" applyBorder="1" applyAlignment="1" applyProtection="1">
      <alignment horizontal="center"/>
      <protection locked="0"/>
    </xf>
    <xf numFmtId="0" fontId="15" fillId="8" borderId="57" xfId="0" applyFont="1" applyFill="1" applyBorder="1" applyAlignment="1" applyProtection="1">
      <alignment horizontal="center"/>
      <protection locked="0"/>
    </xf>
    <xf numFmtId="49" fontId="2" fillId="2" borderId="37" xfId="0" applyNumberFormat="1" applyFont="1" applyFill="1" applyBorder="1" applyAlignment="1" applyProtection="1">
      <alignment horizontal="left" vertical="top" wrapText="1"/>
      <protection locked="0"/>
    </xf>
    <xf numFmtId="49" fontId="2" fillId="2" borderId="38" xfId="0" applyNumberFormat="1" applyFont="1" applyFill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49" fontId="2" fillId="2" borderId="36" xfId="0" applyNumberFormat="1" applyFont="1" applyFill="1" applyBorder="1" applyAlignment="1" applyProtection="1">
      <alignment horizontal="left" vertical="top" wrapText="1"/>
      <protection locked="0"/>
    </xf>
    <xf numFmtId="0" fontId="9" fillId="9" borderId="2" xfId="0" applyFont="1" applyFill="1" applyBorder="1" applyAlignment="1">
      <alignment horizontal="center" vertical="top" wrapText="1"/>
    </xf>
    <xf numFmtId="0" fontId="9" fillId="9" borderId="0" xfId="0" applyFont="1" applyFill="1" applyAlignment="1">
      <alignment horizontal="center" vertical="top" wrapText="1"/>
    </xf>
    <xf numFmtId="49" fontId="12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40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49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26" xfId="0" applyNumberFormat="1" applyFont="1" applyBorder="1" applyAlignment="1">
      <alignment horizontal="center" wrapText="1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49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vertical="top" wrapText="1"/>
    </xf>
    <xf numFmtId="49" fontId="1" fillId="0" borderId="37" xfId="0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49" fontId="1" fillId="0" borderId="38" xfId="0" applyNumberFormat="1" applyFont="1" applyBorder="1" applyAlignment="1">
      <alignment horizontal="left" vertical="center" indent="1"/>
    </xf>
    <xf numFmtId="49" fontId="15" fillId="2" borderId="54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6" xfId="0" applyNumberFormat="1" applyFont="1" applyFill="1" applyBorder="1" applyAlignment="1" applyProtection="1">
      <alignment horizontal="left" vertical="center" wrapText="1" indent="1"/>
      <protection locked="0"/>
    </xf>
    <xf numFmtId="49" fontId="2" fillId="0" borderId="28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50" xfId="0" applyNumberFormat="1" applyFont="1" applyBorder="1" applyAlignment="1">
      <alignment horizontal="left" vertical="center" wrapText="1" indent="1"/>
    </xf>
    <xf numFmtId="49" fontId="15" fillId="2" borderId="46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7" xfId="0" applyNumberFormat="1" applyFont="1" applyFill="1" applyBorder="1" applyAlignment="1" applyProtection="1">
      <alignment horizontal="left" vertical="center" wrapText="1" indent="1"/>
      <protection locked="0"/>
    </xf>
    <xf numFmtId="49" fontId="2" fillId="0" borderId="35" xfId="0" applyNumberFormat="1" applyFont="1" applyBorder="1" applyAlignment="1">
      <alignment horizontal="left" vertical="center" wrapText="1" indent="1"/>
    </xf>
    <xf numFmtId="49" fontId="2" fillId="0" borderId="11" xfId="0" applyNumberFormat="1" applyFont="1" applyBorder="1" applyAlignment="1">
      <alignment horizontal="left" vertical="center" wrapText="1" indent="1"/>
    </xf>
    <xf numFmtId="49" fontId="2" fillId="0" borderId="51" xfId="0" applyNumberFormat="1" applyFont="1" applyBorder="1" applyAlignment="1">
      <alignment horizontal="left" vertical="center" wrapText="1" indent="1"/>
    </xf>
    <xf numFmtId="49" fontId="1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39" xfId="0" applyBorder="1" applyAlignment="1">
      <alignment horizontal="left" indent="1"/>
    </xf>
    <xf numFmtId="0" fontId="0" fillId="0" borderId="60" xfId="0" applyBorder="1" applyAlignment="1">
      <alignment horizontal="left" indent="1"/>
    </xf>
    <xf numFmtId="49" fontId="3" fillId="4" borderId="0" xfId="0" applyNumberFormat="1" applyFont="1" applyFill="1" applyAlignment="1">
      <alignment horizontal="left" vertical="center" wrapText="1"/>
    </xf>
    <xf numFmtId="49" fontId="1" fillId="9" borderId="0" xfId="0" applyNumberFormat="1" applyFont="1" applyFill="1" applyAlignment="1">
      <alignment horizontal="center" vertical="center"/>
    </xf>
    <xf numFmtId="0" fontId="16" fillId="2" borderId="2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16" fillId="2" borderId="5" xfId="0" applyFont="1" applyFill="1" applyBorder="1" applyAlignment="1" applyProtection="1">
      <alignment horizontal="left" vertical="top" wrapText="1"/>
      <protection locked="0"/>
    </xf>
    <xf numFmtId="49" fontId="12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15" fillId="2" borderId="53" xfId="0" applyFont="1" applyFill="1" applyBorder="1" applyAlignment="1" applyProtection="1">
      <alignment horizontal="center"/>
      <protection locked="0"/>
    </xf>
    <xf numFmtId="0" fontId="15" fillId="2" borderId="56" xfId="0" applyFont="1" applyFill="1" applyBorder="1" applyAlignment="1" applyProtection="1">
      <alignment horizontal="center"/>
      <protection locked="0"/>
    </xf>
    <xf numFmtId="49" fontId="15" fillId="2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7" xfId="0" applyNumberFormat="1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49" fontId="1" fillId="0" borderId="38" xfId="0" applyNumberFormat="1" applyFont="1" applyBorder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1" fillId="0" borderId="5" xfId="0" applyNumberFormat="1" applyFont="1" applyBorder="1" applyAlignment="1">
      <alignment horizontal="left" vertical="center" wrapText="1" indent="1"/>
    </xf>
    <xf numFmtId="49" fontId="1" fillId="0" borderId="3" xfId="0" applyNumberFormat="1" applyFont="1" applyBorder="1" applyAlignment="1">
      <alignment horizontal="left" vertical="center" wrapText="1" inden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36" xfId="0" applyNumberFormat="1" applyFont="1" applyBorder="1" applyAlignment="1">
      <alignment horizontal="left" vertical="center" wrapText="1" indent="1"/>
    </xf>
    <xf numFmtId="0" fontId="15" fillId="2" borderId="37" xfId="0" applyFont="1" applyFill="1" applyBorder="1" applyAlignment="1" applyProtection="1">
      <alignment horizontal="left" vertical="center" wrapText="1" indent="1"/>
      <protection locked="0"/>
    </xf>
    <xf numFmtId="0" fontId="15" fillId="2" borderId="1" xfId="0" applyFont="1" applyFill="1" applyBorder="1" applyAlignment="1" applyProtection="1">
      <alignment horizontal="left" vertical="center" wrapText="1" indent="1"/>
      <protection locked="0"/>
    </xf>
    <xf numFmtId="0" fontId="15" fillId="2" borderId="38" xfId="0" applyFont="1" applyFill="1" applyBorder="1" applyAlignment="1" applyProtection="1">
      <alignment horizontal="left" vertical="center" wrapText="1" indent="1"/>
      <protection locked="0"/>
    </xf>
    <xf numFmtId="0" fontId="15" fillId="2" borderId="2" xfId="0" applyFont="1" applyFill="1" applyBorder="1" applyAlignment="1" applyProtection="1">
      <alignment horizontal="left" vertical="center" wrapText="1" indent="1"/>
      <protection locked="0"/>
    </xf>
    <xf numFmtId="0" fontId="15" fillId="2" borderId="0" xfId="0" applyFont="1" applyFill="1" applyAlignment="1" applyProtection="1">
      <alignment horizontal="left" vertical="center" wrapText="1" indent="1"/>
      <protection locked="0"/>
    </xf>
    <xf numFmtId="0" fontId="15" fillId="2" borderId="5" xfId="0" applyFont="1" applyFill="1" applyBorder="1" applyAlignment="1" applyProtection="1">
      <alignment horizontal="left" vertical="center" wrapText="1" indent="1"/>
      <protection locked="0"/>
    </xf>
    <xf numFmtId="0" fontId="15" fillId="2" borderId="3" xfId="0" applyFont="1" applyFill="1" applyBorder="1" applyAlignment="1" applyProtection="1">
      <alignment horizontal="left" vertical="center" wrapText="1" indent="1"/>
      <protection locked="0"/>
    </xf>
    <xf numFmtId="0" fontId="15" fillId="2" borderId="4" xfId="0" applyFont="1" applyFill="1" applyBorder="1" applyAlignment="1" applyProtection="1">
      <alignment horizontal="left" vertical="center" wrapText="1" indent="1"/>
      <protection locked="0"/>
    </xf>
    <xf numFmtId="0" fontId="15" fillId="2" borderId="36" xfId="0" applyFont="1" applyFill="1" applyBorder="1" applyAlignment="1" applyProtection="1">
      <alignment horizontal="left" vertical="center" wrapText="1" indent="1"/>
      <protection locked="0"/>
    </xf>
    <xf numFmtId="49" fontId="2" fillId="0" borderId="30" xfId="0" applyNumberFormat="1" applyFont="1" applyBorder="1" applyAlignment="1">
      <alignment horizontal="left" vertical="center" wrapText="1" indent="1"/>
    </xf>
    <xf numFmtId="49" fontId="2" fillId="0" borderId="32" xfId="0" applyNumberFormat="1" applyFont="1" applyBorder="1" applyAlignment="1">
      <alignment horizontal="left" vertical="center" wrapText="1" indent="1"/>
    </xf>
    <xf numFmtId="49" fontId="2" fillId="0" borderId="63" xfId="0" applyNumberFormat="1" applyFont="1" applyBorder="1" applyAlignment="1">
      <alignment horizontal="left" vertical="center" wrapText="1" indent="1"/>
    </xf>
    <xf numFmtId="49" fontId="4" fillId="7" borderId="52" xfId="0" applyNumberFormat="1" applyFont="1" applyFill="1" applyBorder="1" applyAlignment="1" applyProtection="1">
      <alignment horizontal="left" vertical="center" indent="1"/>
      <protection locked="0"/>
    </xf>
    <xf numFmtId="49" fontId="4" fillId="7" borderId="46" xfId="0" applyNumberFormat="1" applyFont="1" applyFill="1" applyBorder="1" applyAlignment="1" applyProtection="1">
      <alignment horizontal="left" vertical="center" indent="1"/>
      <protection locked="0"/>
    </xf>
    <xf numFmtId="49" fontId="4" fillId="7" borderId="49" xfId="0" applyNumberFormat="1" applyFont="1" applyFill="1" applyBorder="1" applyAlignment="1" applyProtection="1">
      <alignment horizontal="left" vertical="center" indent="1"/>
      <protection locked="0"/>
    </xf>
    <xf numFmtId="49" fontId="4" fillId="7" borderId="52" xfId="0" applyNumberFormat="1" applyFont="1" applyFill="1" applyBorder="1" applyAlignment="1" applyProtection="1">
      <alignment horizontal="center"/>
      <protection locked="0"/>
    </xf>
    <xf numFmtId="49" fontId="4" fillId="7" borderId="57" xfId="0" applyNumberFormat="1" applyFont="1" applyFill="1" applyBorder="1" applyAlignment="1" applyProtection="1">
      <alignment horizontal="center"/>
      <protection locked="0"/>
    </xf>
    <xf numFmtId="49" fontId="4" fillId="2" borderId="52" xfId="0" applyNumberFormat="1" applyFont="1" applyFill="1" applyBorder="1" applyAlignment="1" applyProtection="1">
      <alignment horizontal="left" vertical="center" indent="1"/>
      <protection locked="0"/>
    </xf>
    <xf numFmtId="49" fontId="4" fillId="2" borderId="46" xfId="0" applyNumberFormat="1" applyFont="1" applyFill="1" applyBorder="1" applyAlignment="1" applyProtection="1">
      <alignment horizontal="left" vertical="center" indent="1"/>
      <protection locked="0"/>
    </xf>
    <xf numFmtId="49" fontId="4" fillId="2" borderId="4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2" xfId="0" applyNumberFormat="1" applyFont="1" applyFill="1" applyBorder="1" applyAlignment="1" applyProtection="1">
      <alignment horizontal="center"/>
      <protection locked="0"/>
    </xf>
    <xf numFmtId="49" fontId="4" fillId="2" borderId="57" xfId="0" applyNumberFormat="1" applyFont="1" applyFill="1" applyBorder="1" applyAlignment="1" applyProtection="1">
      <alignment horizontal="center"/>
      <protection locked="0"/>
    </xf>
    <xf numFmtId="49" fontId="1" fillId="0" borderId="41" xfId="0" applyNumberFormat="1" applyFont="1" applyBorder="1" applyAlignment="1">
      <alignment horizontal="left" vertical="center" wrapText="1" indent="1"/>
    </xf>
    <xf numFmtId="49" fontId="1" fillId="0" borderId="17" xfId="0" applyNumberFormat="1" applyFont="1" applyBorder="1" applyAlignment="1">
      <alignment horizontal="left" vertical="center" wrapText="1" indent="1"/>
    </xf>
    <xf numFmtId="49" fontId="1" fillId="0" borderId="47" xfId="0" applyNumberFormat="1" applyFont="1" applyBorder="1" applyAlignment="1">
      <alignment horizontal="left" vertical="center" wrapText="1" indent="1"/>
    </xf>
    <xf numFmtId="49" fontId="1" fillId="0" borderId="15" xfId="0" applyNumberFormat="1" applyFont="1" applyBorder="1" applyAlignment="1">
      <alignment horizontal="left" vertical="center" wrapText="1" indent="1"/>
    </xf>
    <xf numFmtId="49" fontId="1" fillId="0" borderId="39" xfId="0" applyNumberFormat="1" applyFont="1" applyBorder="1" applyAlignment="1">
      <alignment horizontal="left" vertical="center" wrapText="1" indent="1"/>
    </xf>
    <xf numFmtId="49" fontId="1" fillId="0" borderId="60" xfId="0" applyNumberFormat="1" applyFont="1" applyBorder="1" applyAlignment="1">
      <alignment horizontal="left" vertical="center" wrapText="1" indent="1"/>
    </xf>
    <xf numFmtId="49" fontId="15" fillId="2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60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13" xfId="0" applyNumberFormat="1" applyFont="1" applyBorder="1" applyAlignment="1">
      <alignment horizontal="left" vertical="center" indent="1"/>
    </xf>
    <xf numFmtId="49" fontId="1" fillId="0" borderId="54" xfId="0" applyNumberFormat="1" applyFont="1" applyBorder="1" applyAlignment="1">
      <alignment horizontal="left" vertical="center" indent="1"/>
    </xf>
    <xf numFmtId="49" fontId="1" fillId="0" borderId="56" xfId="0" applyNumberFormat="1" applyFont="1" applyBorder="1" applyAlignment="1">
      <alignment horizontal="left" vertical="center" indent="1"/>
    </xf>
    <xf numFmtId="49" fontId="1" fillId="0" borderId="31" xfId="0" applyNumberFormat="1" applyFont="1" applyBorder="1" applyAlignment="1">
      <alignment horizontal="left" vertical="center" wrapText="1" indent="1"/>
    </xf>
    <xf numFmtId="49" fontId="1" fillId="0" borderId="9" xfId="0" applyNumberFormat="1" applyFont="1" applyBorder="1" applyAlignment="1">
      <alignment horizontal="left" vertical="center" wrapText="1" indent="1"/>
    </xf>
    <xf numFmtId="49" fontId="1" fillId="0" borderId="44" xfId="0" applyNumberFormat="1" applyFont="1" applyBorder="1" applyAlignment="1">
      <alignment horizontal="left" vertical="center" wrapText="1" indent="1"/>
    </xf>
    <xf numFmtId="49" fontId="1" fillId="0" borderId="29" xfId="0" applyNumberFormat="1" applyFont="1" applyBorder="1" applyAlignment="1">
      <alignment horizontal="left" vertical="center" wrapText="1" indent="1"/>
    </xf>
    <xf numFmtId="49" fontId="1" fillId="0" borderId="42" xfId="0" applyNumberFormat="1" applyFont="1" applyBorder="1" applyAlignment="1">
      <alignment horizontal="left" vertical="center" wrapText="1" indent="1"/>
    </xf>
    <xf numFmtId="49" fontId="1" fillId="0" borderId="45" xfId="0" applyNumberFormat="1" applyFont="1" applyBorder="1" applyAlignment="1">
      <alignment horizontal="left" vertical="center" wrapText="1" indent="1"/>
    </xf>
    <xf numFmtId="49" fontId="15" fillId="2" borderId="17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7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0" xfId="0" applyNumberFormat="1" applyFont="1" applyFill="1" applyAlignment="1" applyProtection="1">
      <alignment horizontal="left" vertical="center" wrapText="1" indent="1"/>
      <protection locked="0"/>
    </xf>
    <xf numFmtId="49" fontId="15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36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3" xfId="0" applyNumberFormat="1" applyFont="1" applyBorder="1" applyAlignment="1">
      <alignment horizontal="left" vertical="center" wrapText="1" indent="1"/>
    </xf>
    <xf numFmtId="49" fontId="1" fillId="0" borderId="43" xfId="0" applyNumberFormat="1" applyFont="1" applyBorder="1" applyAlignment="1">
      <alignment horizontal="left" vertical="center" wrapText="1" indent="1"/>
    </xf>
    <xf numFmtId="49" fontId="1" fillId="0" borderId="64" xfId="0" applyNumberFormat="1" applyFont="1" applyBorder="1" applyAlignment="1">
      <alignment horizontal="left" vertical="center" wrapText="1" indent="1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1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20" fillId="8" borderId="4" xfId="0" applyNumberFormat="1" applyFont="1" applyFill="1" applyBorder="1" applyAlignment="1">
      <alignment horizontal="left" vertical="center"/>
    </xf>
    <xf numFmtId="49" fontId="15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5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>
      <alignment horizontal="left" vertical="center" wrapText="1" indent="1"/>
    </xf>
    <xf numFmtId="49" fontId="1" fillId="0" borderId="6" xfId="0" applyNumberFormat="1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left" vertical="center" indent="1"/>
    </xf>
    <xf numFmtId="0" fontId="15" fillId="2" borderId="6" xfId="0" applyFont="1" applyFill="1" applyBorder="1" applyAlignment="1" applyProtection="1">
      <alignment horizontal="left" vertical="center" wrapText="1" indent="1"/>
      <protection locked="0"/>
    </xf>
    <xf numFmtId="0" fontId="15" fillId="2" borderId="6" xfId="0" applyFont="1" applyFill="1" applyBorder="1" applyAlignment="1" applyProtection="1">
      <alignment horizontal="left" vertical="center" indent="1"/>
      <protection locked="0"/>
    </xf>
    <xf numFmtId="0" fontId="15" fillId="2" borderId="10" xfId="0" applyFont="1" applyFill="1" applyBorder="1" applyAlignment="1" applyProtection="1">
      <alignment horizontal="left" vertical="center" indent="1"/>
      <protection locked="0"/>
    </xf>
    <xf numFmtId="49" fontId="2" fillId="0" borderId="17" xfId="0" applyNumberFormat="1" applyFont="1" applyBorder="1" applyAlignment="1">
      <alignment horizontal="left" vertical="center" wrapText="1" indent="1"/>
    </xf>
    <xf numFmtId="49" fontId="2" fillId="0" borderId="47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49" fontId="2" fillId="0" borderId="40" xfId="0" applyNumberFormat="1" applyFont="1" applyBorder="1" applyAlignment="1">
      <alignment horizontal="left" vertical="center" wrapText="1" indent="1"/>
    </xf>
    <xf numFmtId="49" fontId="2" fillId="0" borderId="22" xfId="0" applyNumberFormat="1" applyFont="1" applyBorder="1" applyAlignment="1">
      <alignment horizontal="left" vertical="center" wrapText="1" indent="1"/>
    </xf>
    <xf numFmtId="49" fontId="2" fillId="0" borderId="48" xfId="0" applyNumberFormat="1" applyFont="1" applyBorder="1" applyAlignment="1">
      <alignment horizontal="left" vertical="center" wrapText="1" indent="1"/>
    </xf>
    <xf numFmtId="49" fontId="15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3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32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5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63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40" xfId="0" applyNumberFormat="1" applyFont="1" applyBorder="1" applyAlignment="1">
      <alignment horizontal="left" vertical="center" wrapText="1" indent="1"/>
    </xf>
    <xf numFmtId="49" fontId="1" fillId="0" borderId="22" xfId="0" applyNumberFormat="1" applyFont="1" applyBorder="1" applyAlignment="1">
      <alignment horizontal="left" vertical="center" wrapText="1" indent="1"/>
    </xf>
    <xf numFmtId="49" fontId="1" fillId="0" borderId="48" xfId="0" applyNumberFormat="1" applyFont="1" applyBorder="1" applyAlignment="1">
      <alignment horizontal="left" vertical="center" wrapText="1" indent="1"/>
    </xf>
    <xf numFmtId="49" fontId="15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8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29" xfId="0" applyNumberFormat="1" applyFont="1" applyBorder="1" applyAlignment="1">
      <alignment horizontal="left" vertical="center" indent="1"/>
    </xf>
    <xf numFmtId="49" fontId="1" fillId="0" borderId="42" xfId="0" applyNumberFormat="1" applyFont="1" applyBorder="1" applyAlignment="1">
      <alignment horizontal="left" vertical="center" indent="1"/>
    </xf>
    <xf numFmtId="49" fontId="1" fillId="0" borderId="45" xfId="0" applyNumberFormat="1" applyFont="1" applyBorder="1" applyAlignment="1">
      <alignment horizontal="left" vertical="center" indent="1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22" xfId="0" applyFont="1" applyFill="1" applyBorder="1" applyAlignment="1" applyProtection="1">
      <alignment horizontal="left" vertical="center" wrapText="1"/>
      <protection locked="0"/>
    </xf>
    <xf numFmtId="0" fontId="15" fillId="2" borderId="48" xfId="0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left" vertical="center" wrapText="1" indent="1"/>
    </xf>
    <xf numFmtId="49" fontId="9" fillId="0" borderId="0" xfId="0" applyNumberFormat="1" applyFont="1" applyAlignment="1">
      <alignment horizontal="left" vertical="center" wrapText="1" indent="1"/>
    </xf>
    <xf numFmtId="49" fontId="9" fillId="0" borderId="5" xfId="0" applyNumberFormat="1" applyFont="1" applyBorder="1" applyAlignment="1">
      <alignment horizontal="left" vertical="center" wrapText="1" indent="1"/>
    </xf>
    <xf numFmtId="49" fontId="9" fillId="0" borderId="40" xfId="0" applyNumberFormat="1" applyFont="1" applyBorder="1" applyAlignment="1">
      <alignment horizontal="left" vertical="center" wrapText="1" indent="1"/>
    </xf>
    <xf numFmtId="49" fontId="9" fillId="0" borderId="22" xfId="0" applyNumberFormat="1" applyFont="1" applyBorder="1" applyAlignment="1">
      <alignment horizontal="left" vertical="center" wrapText="1" indent="1"/>
    </xf>
    <xf numFmtId="49" fontId="9" fillId="0" borderId="48" xfId="0" applyNumberFormat="1" applyFont="1" applyBorder="1" applyAlignment="1">
      <alignment horizontal="left" vertical="center" wrapText="1" indent="1"/>
    </xf>
    <xf numFmtId="49" fontId="1" fillId="0" borderId="28" xfId="0" applyNumberFormat="1" applyFont="1" applyBorder="1" applyAlignment="1">
      <alignment horizontal="left" vertical="center" wrapText="1" indent="1"/>
    </xf>
    <xf numFmtId="49" fontId="15" fillId="2" borderId="4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15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5" fillId="2" borderId="22" xfId="0" applyFont="1" applyFill="1" applyBorder="1" applyAlignment="1" applyProtection="1">
      <alignment horizontal="left" vertical="center" wrapText="1" indent="1"/>
      <protection locked="0"/>
    </xf>
    <xf numFmtId="0" fontId="15" fillId="2" borderId="22" xfId="0" applyFont="1" applyFill="1" applyBorder="1" applyAlignment="1" applyProtection="1">
      <alignment horizontal="left" vertical="center" indent="1"/>
      <protection locked="0"/>
    </xf>
    <xf numFmtId="0" fontId="15" fillId="2" borderId="48" xfId="0" applyFont="1" applyFill="1" applyBorder="1" applyAlignment="1" applyProtection="1">
      <alignment horizontal="left" vertical="center" indent="1"/>
      <protection locked="0"/>
    </xf>
    <xf numFmtId="49" fontId="1" fillId="0" borderId="3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39" xfId="0" applyFont="1" applyFill="1" applyBorder="1" applyAlignment="1" applyProtection="1">
      <alignment horizontal="center" vertical="center" wrapText="1"/>
      <protection locked="0"/>
    </xf>
    <xf numFmtId="0" fontId="15" fillId="2" borderId="59" xfId="0" applyFont="1" applyFill="1" applyBorder="1" applyAlignment="1" applyProtection="1">
      <alignment horizontal="center" vertical="center" wrapText="1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49" fontId="2" fillId="2" borderId="54" xfId="0" applyNumberFormat="1" applyFont="1" applyFill="1" applyBorder="1" applyAlignment="1" applyProtection="1">
      <alignment horizontal="center" vertical="center"/>
      <protection locked="0"/>
    </xf>
    <xf numFmtId="49" fontId="2" fillId="2" borderId="55" xfId="0" applyNumberFormat="1" applyFont="1" applyFill="1" applyBorder="1" applyAlignment="1" applyProtection="1">
      <alignment horizontal="center" vertical="center"/>
      <protection locked="0"/>
    </xf>
    <xf numFmtId="0" fontId="15" fillId="2" borderId="39" xfId="0" applyFont="1" applyFill="1" applyBorder="1" applyAlignment="1" applyProtection="1">
      <alignment horizontal="center" vertical="center"/>
      <protection locked="0"/>
    </xf>
    <xf numFmtId="0" fontId="15" fillId="2" borderId="59" xfId="0" applyFont="1" applyFill="1" applyBorder="1" applyAlignment="1" applyProtection="1">
      <alignment horizontal="center" vertical="center"/>
      <protection locked="0"/>
    </xf>
    <xf numFmtId="49" fontId="2" fillId="2" borderId="53" xfId="0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Alignment="1" applyProtection="1">
      <alignment horizontal="left" vertical="center" indent="1"/>
      <protection locked="0"/>
    </xf>
    <xf numFmtId="49" fontId="15" fillId="2" borderId="5" xfId="0" applyNumberFormat="1" applyFont="1" applyFill="1" applyBorder="1" applyAlignment="1" applyProtection="1">
      <alignment horizontal="left" vertical="center" indent="1"/>
      <protection locked="0"/>
    </xf>
    <xf numFmtId="0" fontId="15" fillId="2" borderId="58" xfId="0" applyFont="1" applyFill="1" applyBorder="1" applyAlignment="1" applyProtection="1">
      <alignment horizontal="center" vertical="center"/>
      <protection locked="0"/>
    </xf>
    <xf numFmtId="49" fontId="15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38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15" fillId="2" borderId="36" xfId="0" applyFont="1" applyFill="1" applyBorder="1" applyAlignment="1" applyProtection="1">
      <alignment horizontal="left" vertical="center" wrapText="1"/>
      <protection locked="0"/>
    </xf>
    <xf numFmtId="49" fontId="4" fillId="2" borderId="58" xfId="0" applyNumberFormat="1" applyFont="1" applyFill="1" applyBorder="1" applyAlignment="1" applyProtection="1">
      <alignment horizontal="left" vertical="center" indent="1"/>
      <protection locked="0"/>
    </xf>
    <xf numFmtId="49" fontId="4" fillId="2" borderId="3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9" xfId="0" applyNumberFormat="1" applyFont="1" applyFill="1" applyBorder="1" applyAlignment="1" applyProtection="1">
      <alignment horizontal="left" vertical="center" indent="1"/>
      <protection locked="0"/>
    </xf>
    <xf numFmtId="49" fontId="0" fillId="2" borderId="58" xfId="0" applyNumberFormat="1" applyFill="1" applyBorder="1" applyAlignment="1" applyProtection="1">
      <alignment horizontal="left" vertical="center" indent="1"/>
      <protection locked="0"/>
    </xf>
    <xf numFmtId="49" fontId="0" fillId="2" borderId="39" xfId="0" applyNumberFormat="1" applyFill="1" applyBorder="1" applyAlignment="1" applyProtection="1">
      <alignment horizontal="left" vertical="center" indent="1"/>
      <protection locked="0"/>
    </xf>
    <xf numFmtId="49" fontId="0" fillId="2" borderId="59" xfId="0" applyNumberFormat="1" applyFill="1" applyBorder="1" applyAlignment="1" applyProtection="1">
      <alignment horizontal="left" vertical="center" indent="1"/>
      <protection locked="0"/>
    </xf>
    <xf numFmtId="49" fontId="0" fillId="2" borderId="58" xfId="0" applyNumberFormat="1" applyFill="1" applyBorder="1" applyAlignment="1" applyProtection="1">
      <alignment horizontal="center"/>
      <protection locked="0"/>
    </xf>
    <xf numFmtId="49" fontId="0" fillId="2" borderId="60" xfId="0" applyNumberForma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22" xfId="0" applyFont="1" applyFill="1" applyBorder="1" applyAlignment="1" applyProtection="1">
      <alignment horizontal="left" vertical="center" indent="1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49" fontId="2" fillId="4" borderId="6" xfId="0" applyNumberFormat="1" applyFont="1" applyFill="1" applyBorder="1" applyAlignment="1">
      <alignment horizontal="center"/>
    </xf>
    <xf numFmtId="0" fontId="4" fillId="2" borderId="53" xfId="0" applyFont="1" applyFill="1" applyBorder="1" applyAlignment="1" applyProtection="1">
      <alignment vertical="center"/>
      <protection locked="0"/>
    </xf>
    <xf numFmtId="0" fontId="4" fillId="2" borderId="54" xfId="0" applyFont="1" applyFill="1" applyBorder="1" applyAlignment="1" applyProtection="1">
      <alignment vertical="center"/>
      <protection locked="0"/>
    </xf>
    <xf numFmtId="0" fontId="4" fillId="2" borderId="55" xfId="0" applyFont="1" applyFill="1" applyBorder="1" applyAlignment="1" applyProtection="1">
      <alignment vertical="center"/>
      <protection locked="0"/>
    </xf>
    <xf numFmtId="49" fontId="3" fillId="4" borderId="37" xfId="0" applyNumberFormat="1" applyFont="1" applyFill="1" applyBorder="1" applyAlignment="1">
      <alignment horizontal="center" vertical="top" wrapText="1"/>
    </xf>
    <xf numFmtId="49" fontId="3" fillId="4" borderId="66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20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49" fontId="3" fillId="4" borderId="67" xfId="0" applyNumberFormat="1" applyFont="1" applyFill="1" applyBorder="1" applyAlignment="1">
      <alignment horizontal="center" vertical="top" wrapText="1"/>
    </xf>
    <xf numFmtId="49" fontId="4" fillId="8" borderId="52" xfId="0" applyNumberFormat="1" applyFont="1" applyFill="1" applyBorder="1" applyAlignment="1" applyProtection="1">
      <alignment horizontal="center"/>
      <protection locked="0"/>
    </xf>
    <xf numFmtId="49" fontId="4" fillId="8" borderId="57" xfId="0" applyNumberFormat="1" applyFont="1" applyFill="1" applyBorder="1" applyAlignment="1" applyProtection="1">
      <alignment horizontal="center"/>
      <protection locked="0"/>
    </xf>
    <xf numFmtId="49" fontId="0" fillId="2" borderId="53" xfId="0" applyNumberFormat="1" applyFill="1" applyBorder="1" applyAlignment="1" applyProtection="1">
      <alignment horizontal="left" vertical="center" indent="1"/>
      <protection locked="0"/>
    </xf>
    <xf numFmtId="49" fontId="0" fillId="2" borderId="54" xfId="0" applyNumberFormat="1" applyFill="1" applyBorder="1" applyAlignment="1" applyProtection="1">
      <alignment horizontal="left" vertical="center" indent="1"/>
      <protection locked="0"/>
    </xf>
    <xf numFmtId="49" fontId="0" fillId="2" borderId="55" xfId="0" applyNumberFormat="1" applyFill="1" applyBorder="1" applyAlignment="1" applyProtection="1">
      <alignment horizontal="left" vertical="center" indent="1"/>
      <protection locked="0"/>
    </xf>
    <xf numFmtId="49" fontId="0" fillId="2" borderId="53" xfId="0" applyNumberFormat="1" applyFill="1" applyBorder="1" applyAlignment="1" applyProtection="1">
      <alignment horizontal="center"/>
      <protection locked="0"/>
    </xf>
    <xf numFmtId="49" fontId="0" fillId="2" borderId="56" xfId="0" applyNumberFormat="1" applyFill="1" applyBorder="1" applyAlignment="1" applyProtection="1">
      <alignment horizontal="center"/>
      <protection locked="0"/>
    </xf>
    <xf numFmtId="49" fontId="4" fillId="2" borderId="53" xfId="0" applyNumberFormat="1" applyFont="1" applyFill="1" applyBorder="1" applyAlignment="1" applyProtection="1">
      <alignment horizontal="center"/>
      <protection locked="0"/>
    </xf>
    <xf numFmtId="49" fontId="4" fillId="2" borderId="56" xfId="0" applyNumberFormat="1" applyFont="1" applyFill="1" applyBorder="1" applyAlignment="1" applyProtection="1">
      <alignment horizontal="center"/>
      <protection locked="0"/>
    </xf>
    <xf numFmtId="49" fontId="4" fillId="2" borderId="58" xfId="0" applyNumberFormat="1" applyFont="1" applyFill="1" applyBorder="1" applyAlignment="1" applyProtection="1">
      <alignment horizontal="center"/>
      <protection locked="0"/>
    </xf>
    <xf numFmtId="49" fontId="4" fillId="2" borderId="60" xfId="0" applyNumberFormat="1" applyFont="1" applyFill="1" applyBorder="1" applyAlignment="1" applyProtection="1">
      <alignment horizontal="center"/>
      <protection locked="0"/>
    </xf>
    <xf numFmtId="49" fontId="4" fillId="2" borderId="53" xfId="0" applyNumberFormat="1" applyFont="1" applyFill="1" applyBorder="1" applyAlignment="1" applyProtection="1">
      <alignment horizontal="left" vertical="center" indent="1"/>
      <protection locked="0"/>
    </xf>
    <xf numFmtId="49" fontId="4" fillId="2" borderId="54" xfId="0" applyNumberFormat="1" applyFont="1" applyFill="1" applyBorder="1" applyAlignment="1" applyProtection="1">
      <alignment horizontal="left" vertical="center" indent="1"/>
      <protection locked="0"/>
    </xf>
    <xf numFmtId="49" fontId="4" fillId="2" borderId="55" xfId="0" applyNumberFormat="1" applyFont="1" applyFill="1" applyBorder="1" applyAlignment="1" applyProtection="1">
      <alignment horizontal="left" vertical="center" indent="1"/>
      <protection locked="0"/>
    </xf>
    <xf numFmtId="49" fontId="15" fillId="2" borderId="52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6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9" xfId="0" applyNumberFormat="1" applyFont="1" applyFill="1" applyBorder="1" applyAlignment="1" applyProtection="1">
      <alignment horizontal="left" vertical="center" indent="1"/>
      <protection locked="0"/>
    </xf>
    <xf numFmtId="49" fontId="15" fillId="2" borderId="52" xfId="0" applyNumberFormat="1" applyFont="1" applyFill="1" applyBorder="1" applyAlignment="1" applyProtection="1">
      <alignment horizontal="center"/>
      <protection locked="0"/>
    </xf>
    <xf numFmtId="49" fontId="15" fillId="2" borderId="57" xfId="0" applyNumberFormat="1" applyFont="1" applyFill="1" applyBorder="1" applyAlignment="1" applyProtection="1">
      <alignment horizontal="center"/>
      <protection locked="0"/>
    </xf>
    <xf numFmtId="49" fontId="16" fillId="7" borderId="0" xfId="0" applyNumberFormat="1" applyFont="1" applyFill="1" applyAlignment="1">
      <alignment horizontal="left" wrapText="1"/>
    </xf>
    <xf numFmtId="49" fontId="3" fillId="5" borderId="0" xfId="0" applyNumberFormat="1" applyFont="1" applyFill="1" applyAlignment="1">
      <alignment horizontal="left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49" fontId="12" fillId="2" borderId="37" xfId="0" applyNumberFormat="1" applyFont="1" applyFill="1" applyBorder="1" applyAlignment="1" applyProtection="1">
      <alignment horizontal="left" vertical="top" wrapText="1"/>
      <protection locked="0"/>
    </xf>
    <xf numFmtId="49" fontId="12" fillId="2" borderId="38" xfId="0" applyNumberFormat="1" applyFont="1" applyFill="1" applyBorder="1" applyAlignment="1" applyProtection="1">
      <alignment horizontal="left" vertical="top" wrapText="1"/>
      <protection locked="0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49" fontId="12" fillId="2" borderId="5" xfId="0" applyNumberFormat="1" applyFont="1" applyFill="1" applyBorder="1" applyAlignment="1" applyProtection="1">
      <alignment horizontal="left" vertical="top" wrapText="1"/>
      <protection locked="0"/>
    </xf>
    <xf numFmtId="49" fontId="12" fillId="2" borderId="3" xfId="0" applyNumberFormat="1" applyFont="1" applyFill="1" applyBorder="1" applyAlignment="1" applyProtection="1">
      <alignment horizontal="left" vertical="top" wrapText="1"/>
      <protection locked="0"/>
    </xf>
    <xf numFmtId="49" fontId="12" fillId="2" borderId="36" xfId="0" applyNumberFormat="1" applyFont="1" applyFill="1" applyBorder="1" applyAlignment="1" applyProtection="1">
      <alignment horizontal="left" vertical="top" wrapText="1"/>
      <protection locked="0"/>
    </xf>
    <xf numFmtId="0" fontId="15" fillId="2" borderId="52" xfId="0" applyFont="1" applyFill="1" applyBorder="1" applyAlignment="1" applyProtection="1">
      <alignment horizontal="center"/>
      <protection locked="0"/>
    </xf>
    <xf numFmtId="0" fontId="15" fillId="2" borderId="57" xfId="0" applyFont="1" applyFill="1" applyBorder="1" applyAlignment="1" applyProtection="1">
      <alignment horizontal="center"/>
      <protection locked="0"/>
    </xf>
    <xf numFmtId="49" fontId="12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53" xfId="0" applyFont="1" applyFill="1" applyBorder="1" applyAlignment="1" applyProtection="1">
      <alignment horizontal="left" vertical="center" indent="1"/>
      <protection locked="0"/>
    </xf>
    <xf numFmtId="0" fontId="15" fillId="2" borderId="54" xfId="0" applyFont="1" applyFill="1" applyBorder="1" applyAlignment="1" applyProtection="1">
      <alignment horizontal="left" vertical="center" indent="1"/>
      <protection locked="0"/>
    </xf>
    <xf numFmtId="0" fontId="15" fillId="2" borderId="55" xfId="0" applyFont="1" applyFill="1" applyBorder="1" applyAlignment="1" applyProtection="1">
      <alignment horizontal="left" vertical="center" indent="1"/>
      <protection locked="0"/>
    </xf>
    <xf numFmtId="0" fontId="15" fillId="7" borderId="52" xfId="0" applyFont="1" applyFill="1" applyBorder="1" applyAlignment="1" applyProtection="1">
      <alignment horizontal="left" vertical="center" indent="1"/>
      <protection locked="0"/>
    </xf>
    <xf numFmtId="0" fontId="15" fillId="7" borderId="46" xfId="0" applyFont="1" applyFill="1" applyBorder="1" applyAlignment="1" applyProtection="1">
      <alignment horizontal="left" vertical="center" indent="1"/>
      <protection locked="0"/>
    </xf>
    <xf numFmtId="0" fontId="15" fillId="7" borderId="49" xfId="0" applyFont="1" applyFill="1" applyBorder="1" applyAlignment="1" applyProtection="1">
      <alignment horizontal="left" vertical="center" indent="1"/>
      <protection locked="0"/>
    </xf>
    <xf numFmtId="0" fontId="15" fillId="7" borderId="58" xfId="0" applyFont="1" applyFill="1" applyBorder="1" applyAlignment="1" applyProtection="1">
      <alignment horizontal="left" vertical="center" indent="1"/>
      <protection locked="0"/>
    </xf>
    <xf numFmtId="0" fontId="15" fillId="7" borderId="39" xfId="0" applyFont="1" applyFill="1" applyBorder="1" applyAlignment="1" applyProtection="1">
      <alignment horizontal="left" vertical="center" indent="1"/>
      <protection locked="0"/>
    </xf>
    <xf numFmtId="0" fontId="15" fillId="7" borderId="59" xfId="0" applyFont="1" applyFill="1" applyBorder="1" applyAlignment="1" applyProtection="1">
      <alignment horizontal="left" vertical="center" indent="1"/>
      <protection locked="0"/>
    </xf>
    <xf numFmtId="0" fontId="15" fillId="7" borderId="58" xfId="0" applyFont="1" applyFill="1" applyBorder="1" applyAlignment="1" applyProtection="1">
      <alignment horizontal="center"/>
      <protection locked="0"/>
    </xf>
    <xf numFmtId="0" fontId="15" fillId="7" borderId="60" xfId="0" applyFont="1" applyFill="1" applyBorder="1" applyAlignment="1" applyProtection="1">
      <alignment horizontal="center"/>
      <protection locked="0"/>
    </xf>
    <xf numFmtId="49" fontId="11" fillId="5" borderId="69" xfId="0" applyNumberFormat="1" applyFont="1" applyFill="1" applyBorder="1" applyAlignment="1">
      <alignment horizontal="center" wrapText="1"/>
    </xf>
    <xf numFmtId="49" fontId="15" fillId="2" borderId="34" xfId="0" applyNumberFormat="1" applyFont="1" applyFill="1" applyBorder="1" applyAlignment="1" applyProtection="1">
      <alignment vertical="center" wrapText="1"/>
      <protection locked="0"/>
    </xf>
    <xf numFmtId="49" fontId="15" fillId="2" borderId="6" xfId="0" applyNumberFormat="1" applyFont="1" applyFill="1" applyBorder="1" applyAlignment="1" applyProtection="1">
      <alignment vertical="center" wrapText="1"/>
      <protection locked="0"/>
    </xf>
    <xf numFmtId="49" fontId="15" fillId="2" borderId="10" xfId="0" applyNumberFormat="1" applyFont="1" applyFill="1" applyBorder="1" applyAlignment="1" applyProtection="1">
      <alignment vertical="center" wrapText="1"/>
      <protection locked="0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19" fillId="7" borderId="0" xfId="0" applyFont="1" applyFill="1" applyAlignment="1" applyProtection="1">
      <alignment horizontal="left" vertical="center"/>
      <protection locked="0"/>
    </xf>
    <xf numFmtId="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2" xfId="0" applyFont="1" applyFill="1" applyBorder="1" applyAlignment="1" applyProtection="1">
      <alignment horizontal="left" vertical="center" indent="1"/>
      <protection locked="0"/>
    </xf>
    <xf numFmtId="0" fontId="15" fillId="2" borderId="46" xfId="0" applyFont="1" applyFill="1" applyBorder="1" applyAlignment="1" applyProtection="1">
      <alignment horizontal="left" vertical="center" indent="1"/>
      <protection locked="0"/>
    </xf>
    <xf numFmtId="0" fontId="15" fillId="2" borderId="49" xfId="0" applyFont="1" applyFill="1" applyBorder="1" applyAlignment="1" applyProtection="1">
      <alignment horizontal="left" vertical="center" indent="1"/>
      <protection locked="0"/>
    </xf>
    <xf numFmtId="49" fontId="1" fillId="0" borderId="24" xfId="0" applyNumberFormat="1" applyFont="1" applyBorder="1" applyAlignment="1">
      <alignment horizontal="center" vertical="center" wrapText="1"/>
    </xf>
    <xf numFmtId="49" fontId="15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46" xfId="0" applyFont="1" applyFill="1" applyBorder="1" applyAlignment="1" applyProtection="1">
      <alignment horizontal="center"/>
      <protection locked="0"/>
    </xf>
    <xf numFmtId="0" fontId="15" fillId="7" borderId="57" xfId="0" applyFont="1" applyFill="1" applyBorder="1" applyAlignment="1" applyProtection="1">
      <alignment horizontal="center"/>
      <protection locked="0"/>
    </xf>
    <xf numFmtId="0" fontId="15" fillId="2" borderId="40" xfId="0" applyFont="1" applyFill="1" applyBorder="1" applyAlignment="1" applyProtection="1">
      <alignment horizontal="center"/>
      <protection locked="0"/>
    </xf>
    <xf numFmtId="0" fontId="15" fillId="2" borderId="48" xfId="0" applyFont="1" applyFill="1" applyBorder="1" applyAlignment="1" applyProtection="1">
      <alignment horizontal="center"/>
      <protection locked="0"/>
    </xf>
    <xf numFmtId="0" fontId="15" fillId="7" borderId="52" xfId="0" applyFont="1" applyFill="1" applyBorder="1" applyAlignment="1" applyProtection="1">
      <alignment horizontal="center"/>
      <protection locked="0"/>
    </xf>
    <xf numFmtId="0" fontId="15" fillId="2" borderId="21" xfId="0" applyFont="1" applyFill="1" applyBorder="1" applyAlignment="1" applyProtection="1">
      <alignment horizontal="left" vertical="center" indent="1"/>
      <protection locked="0"/>
    </xf>
    <xf numFmtId="0" fontId="15" fillId="2" borderId="23" xfId="0" applyFont="1" applyFill="1" applyBorder="1" applyAlignment="1" applyProtection="1">
      <alignment horizontal="left" vertical="center" indent="1"/>
      <protection locked="0"/>
    </xf>
    <xf numFmtId="0" fontId="0" fillId="0" borderId="2" xfId="0" applyBorder="1"/>
    <xf numFmtId="0" fontId="4" fillId="7" borderId="52" xfId="0" applyFont="1" applyFill="1" applyBorder="1" applyAlignment="1" applyProtection="1">
      <alignment horizontal="center"/>
      <protection locked="0"/>
    </xf>
    <xf numFmtId="0" fontId="4" fillId="7" borderId="57" xfId="0" applyFont="1" applyFill="1" applyBorder="1" applyAlignment="1" applyProtection="1">
      <alignment horizontal="center"/>
      <protection locked="0"/>
    </xf>
    <xf numFmtId="49" fontId="2" fillId="2" borderId="37" xfId="0" applyNumberFormat="1" applyFont="1" applyFill="1" applyBorder="1" applyAlignment="1" applyProtection="1">
      <alignment wrapText="1"/>
      <protection locked="0"/>
    </xf>
    <xf numFmtId="49" fontId="2" fillId="2" borderId="38" xfId="0" applyNumberFormat="1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wrapText="1"/>
      <protection locked="0"/>
    </xf>
    <xf numFmtId="49" fontId="2" fillId="2" borderId="5" xfId="0" applyNumberFormat="1" applyFont="1" applyFill="1" applyBorder="1" applyAlignment="1" applyProtection="1">
      <alignment wrapText="1"/>
      <protection locked="0"/>
    </xf>
    <xf numFmtId="49" fontId="15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49" fontId="15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16" fillId="2" borderId="0" xfId="0" applyFont="1" applyFill="1" applyAlignment="1" applyProtection="1">
      <alignment horizontal="left" wrapText="1"/>
      <protection locked="0"/>
    </xf>
    <xf numFmtId="0" fontId="16" fillId="2" borderId="5" xfId="0" applyFont="1" applyFill="1" applyBorder="1" applyAlignment="1" applyProtection="1">
      <alignment horizontal="left" wrapText="1"/>
      <protection locked="0"/>
    </xf>
    <xf numFmtId="49" fontId="3" fillId="4" borderId="66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3" fillId="4" borderId="20" xfId="0" applyNumberFormat="1" applyFont="1" applyFill="1" applyBorder="1" applyAlignment="1">
      <alignment horizontal="center" vertical="top"/>
    </xf>
    <xf numFmtId="49" fontId="3" fillId="4" borderId="3" xfId="0" applyNumberFormat="1" applyFont="1" applyFill="1" applyBorder="1" applyAlignment="1">
      <alignment horizontal="center" vertical="top"/>
    </xf>
    <xf numFmtId="49" fontId="3" fillId="4" borderId="67" xfId="0" applyNumberFormat="1" applyFont="1" applyFill="1" applyBorder="1" applyAlignment="1">
      <alignment horizontal="center" vertical="top"/>
    </xf>
    <xf numFmtId="49" fontId="11" fillId="9" borderId="0" xfId="0" applyNumberFormat="1" applyFont="1" applyFill="1" applyAlignment="1">
      <alignment horizontal="left" vertical="center" wrapText="1"/>
    </xf>
    <xf numFmtId="49" fontId="2" fillId="9" borderId="0" xfId="0" applyNumberFormat="1" applyFont="1" applyFill="1" applyAlignment="1">
      <alignment horizontal="left" vertical="center" wrapText="1"/>
    </xf>
    <xf numFmtId="0" fontId="4" fillId="7" borderId="52" xfId="0" applyFont="1" applyFill="1" applyBorder="1" applyAlignment="1" applyProtection="1">
      <alignment horizontal="left" vertical="center" indent="1"/>
      <protection locked="0"/>
    </xf>
    <xf numFmtId="0" fontId="4" fillId="7" borderId="46" xfId="0" applyFont="1" applyFill="1" applyBorder="1" applyAlignment="1" applyProtection="1">
      <alignment horizontal="left" vertical="center" indent="1"/>
      <protection locked="0"/>
    </xf>
    <xf numFmtId="0" fontId="4" fillId="7" borderId="49" xfId="0" applyFont="1" applyFill="1" applyBorder="1" applyAlignment="1" applyProtection="1">
      <alignment horizontal="left" vertical="center" indent="1"/>
      <protection locked="0"/>
    </xf>
    <xf numFmtId="49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20" fillId="10" borderId="0" xfId="0" applyNumberFormat="1" applyFont="1" applyFill="1" applyAlignment="1">
      <alignment horizontal="center" wrapText="1"/>
    </xf>
    <xf numFmtId="49" fontId="44" fillId="2" borderId="37" xfId="0" applyNumberFormat="1" applyFont="1" applyFill="1" applyBorder="1" applyAlignment="1" applyProtection="1">
      <alignment horizontal="left" vertical="top" wrapText="1"/>
      <protection locked="0"/>
    </xf>
    <xf numFmtId="49" fontId="44" fillId="2" borderId="38" xfId="0" applyNumberFormat="1" applyFont="1" applyFill="1" applyBorder="1" applyAlignment="1" applyProtection="1">
      <alignment horizontal="left" vertical="top" wrapText="1"/>
      <protection locked="0"/>
    </xf>
    <xf numFmtId="49" fontId="44" fillId="2" borderId="2" xfId="0" applyNumberFormat="1" applyFont="1" applyFill="1" applyBorder="1" applyAlignment="1" applyProtection="1">
      <alignment horizontal="left" vertical="top" wrapText="1"/>
      <protection locked="0"/>
    </xf>
    <xf numFmtId="49" fontId="44" fillId="2" borderId="5" xfId="0" applyNumberFormat="1" applyFont="1" applyFill="1" applyBorder="1" applyAlignment="1" applyProtection="1">
      <alignment horizontal="left" vertical="top" wrapText="1"/>
      <protection locked="0"/>
    </xf>
    <xf numFmtId="49" fontId="44" fillId="2" borderId="3" xfId="0" applyNumberFormat="1" applyFont="1" applyFill="1" applyBorder="1" applyAlignment="1" applyProtection="1">
      <alignment horizontal="left" vertical="top" wrapText="1"/>
      <protection locked="0"/>
    </xf>
    <xf numFmtId="49" fontId="44" fillId="2" borderId="36" xfId="0" applyNumberFormat="1" applyFont="1" applyFill="1" applyBorder="1" applyAlignment="1" applyProtection="1">
      <alignment horizontal="left" vertical="top" wrapText="1"/>
      <protection locked="0"/>
    </xf>
    <xf numFmtId="0" fontId="33" fillId="6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left" wrapText="1"/>
    </xf>
    <xf numFmtId="49" fontId="11" fillId="2" borderId="0" xfId="0" applyNumberFormat="1" applyFont="1" applyFill="1" applyAlignment="1">
      <alignment horizontal="center" wrapText="1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20" fillId="8" borderId="4" xfId="0" applyNumberFormat="1" applyFont="1" applyFill="1" applyBorder="1" applyAlignment="1">
      <alignment horizontal="left"/>
    </xf>
    <xf numFmtId="49" fontId="11" fillId="4" borderId="37" xfId="0" applyNumberFormat="1" applyFont="1" applyFill="1" applyBorder="1" applyAlignment="1">
      <alignment horizontal="center" vertical="top" wrapText="1"/>
    </xf>
    <xf numFmtId="49" fontId="11" fillId="4" borderId="66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  <xf numFmtId="49" fontId="11" fillId="4" borderId="20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horizontal="center" vertical="top" wrapText="1"/>
    </xf>
    <xf numFmtId="49" fontId="11" fillId="4" borderId="67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0" fontId="16" fillId="2" borderId="36" xfId="0" applyFont="1" applyFill="1" applyBorder="1" applyAlignment="1" applyProtection="1">
      <alignment horizontal="left" vertical="center" wrapText="1"/>
      <protection locked="0"/>
    </xf>
    <xf numFmtId="49" fontId="1" fillId="4" borderId="37" xfId="0" applyNumberFormat="1" applyFont="1" applyFill="1" applyBorder="1" applyAlignment="1">
      <alignment horizontal="center" vertical="top" wrapText="1"/>
    </xf>
    <xf numFmtId="49" fontId="1" fillId="4" borderId="66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1" fillId="4" borderId="20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" fillId="4" borderId="67" xfId="0" applyNumberFormat="1" applyFont="1" applyFill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1" fillId="7" borderId="4" xfId="0" applyNumberFormat="1" applyFont="1" applyFill="1" applyBorder="1" applyAlignment="1">
      <alignment horizontal="left" vertical="center" wrapText="1"/>
    </xf>
    <xf numFmtId="49" fontId="15" fillId="2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0" fontId="0" fillId="0" borderId="60" xfId="0" applyBorder="1" applyProtection="1">
      <protection locked="0"/>
    </xf>
    <xf numFmtId="0" fontId="9" fillId="7" borderId="0" xfId="0" applyFont="1" applyFill="1" applyAlignment="1">
      <alignment horizontal="left" vertical="top" wrapText="1"/>
    </xf>
    <xf numFmtId="49" fontId="15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4" xfId="0" applyNumberFormat="1" applyFont="1" applyFill="1" applyBorder="1" applyAlignment="1" applyProtection="1">
      <alignment vertical="center" wrapText="1"/>
      <protection locked="0"/>
    </xf>
    <xf numFmtId="49" fontId="17" fillId="2" borderId="6" xfId="0" applyNumberFormat="1" applyFont="1" applyFill="1" applyBorder="1" applyAlignment="1" applyProtection="1">
      <alignment vertical="center" wrapText="1"/>
      <protection locked="0"/>
    </xf>
    <xf numFmtId="49" fontId="17" fillId="2" borderId="10" xfId="0" applyNumberFormat="1" applyFont="1" applyFill="1" applyBorder="1" applyAlignment="1" applyProtection="1">
      <alignment vertical="center" wrapText="1"/>
      <protection locked="0"/>
    </xf>
    <xf numFmtId="49" fontId="3" fillId="5" borderId="0" xfId="0" applyNumberFormat="1" applyFont="1" applyFill="1" applyAlignment="1">
      <alignment horizontal="left" wrapText="1"/>
    </xf>
    <xf numFmtId="49" fontId="32" fillId="5" borderId="0" xfId="0" applyNumberFormat="1" applyFont="1" applyFill="1" applyAlignment="1">
      <alignment horizontal="right" vertical="center"/>
    </xf>
    <xf numFmtId="49" fontId="32" fillId="5" borderId="78" xfId="0" applyNumberFormat="1" applyFont="1" applyFill="1" applyBorder="1" applyAlignment="1">
      <alignment horizontal="right" vertical="center"/>
    </xf>
    <xf numFmtId="49" fontId="1" fillId="0" borderId="34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7" fillId="2" borderId="34" xfId="0" applyFont="1" applyFill="1" applyBorder="1" applyAlignment="1" applyProtection="1">
      <alignment vertical="center" wrapText="1"/>
      <protection locked="0"/>
    </xf>
    <xf numFmtId="0" fontId="17" fillId="2" borderId="6" xfId="0" applyFont="1" applyFill="1" applyBorder="1" applyAlignment="1" applyProtection="1">
      <alignment vertical="center" wrapText="1"/>
      <protection locked="0"/>
    </xf>
    <xf numFmtId="0" fontId="17" fillId="2" borderId="10" xfId="0" applyFont="1" applyFill="1" applyBorder="1" applyAlignment="1" applyProtection="1">
      <alignment vertical="center" wrapText="1"/>
      <protection locked="0"/>
    </xf>
    <xf numFmtId="49" fontId="20" fillId="7" borderId="0" xfId="0" applyNumberFormat="1" applyFont="1" applyFill="1" applyAlignment="1">
      <alignment horizontal="center" wrapText="1"/>
    </xf>
    <xf numFmtId="49" fontId="15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1" applyFont="1" applyFill="1" applyBorder="1" applyAlignment="1" applyProtection="1">
      <alignment horizontal="center"/>
    </xf>
    <xf numFmtId="49" fontId="3" fillId="4" borderId="92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0" xfId="0" applyNumberFormat="1" applyFont="1" applyFill="1" applyAlignment="1" applyProtection="1">
      <alignment horizontal="left" vertical="center" wrapText="1"/>
      <protection locked="0"/>
    </xf>
    <xf numFmtId="0" fontId="2" fillId="5" borderId="0" xfId="0" applyFont="1" applyFill="1" applyAlignment="1">
      <alignment horizontal="justify" vertical="top" wrapText="1"/>
    </xf>
    <xf numFmtId="49" fontId="11" fillId="7" borderId="0" xfId="0" applyNumberFormat="1" applyFont="1" applyFill="1" applyAlignment="1">
      <alignment horizontal="center" wrapText="1"/>
    </xf>
    <xf numFmtId="49" fontId="17" fillId="5" borderId="69" xfId="0" applyNumberFormat="1" applyFont="1" applyFill="1" applyBorder="1" applyAlignment="1">
      <alignment horizontal="left" wrapText="1"/>
    </xf>
    <xf numFmtId="0" fontId="16" fillId="2" borderId="2" xfId="0" applyFont="1" applyFill="1" applyBorder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5" xfId="0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49" fontId="1" fillId="2" borderId="5" xfId="0" applyNumberFormat="1" applyFont="1" applyFill="1" applyBorder="1" applyAlignment="1" applyProtection="1">
      <alignment horizontal="left"/>
      <protection locked="0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2" borderId="37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38" xfId="0" applyNumberFormat="1" applyFont="1" applyFill="1" applyBorder="1" applyAlignment="1" applyProtection="1">
      <alignment horizontal="left"/>
      <protection locked="0"/>
    </xf>
    <xf numFmtId="49" fontId="1" fillId="0" borderId="21" xfId="0" applyNumberFormat="1" applyFont="1" applyBorder="1" applyAlignment="1">
      <alignment horizontal="left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 vertical="top" wrapText="1"/>
    </xf>
    <xf numFmtId="0" fontId="2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5" fillId="2" borderId="53" xfId="0" applyFont="1" applyFill="1" applyBorder="1" applyAlignment="1" applyProtection="1">
      <alignment horizontal="left" vertical="center" wrapText="1" indent="1"/>
      <protection locked="0"/>
    </xf>
    <xf numFmtId="0" fontId="15" fillId="2" borderId="54" xfId="0" applyFont="1" applyFill="1" applyBorder="1" applyAlignment="1" applyProtection="1">
      <alignment horizontal="left" vertical="center" wrapText="1" indent="1"/>
      <protection locked="0"/>
    </xf>
    <xf numFmtId="0" fontId="15" fillId="2" borderId="55" xfId="0" applyFont="1" applyFill="1" applyBorder="1" applyAlignment="1" applyProtection="1">
      <alignment horizontal="left" vertical="center" wrapText="1" indent="1"/>
      <protection locked="0"/>
    </xf>
    <xf numFmtId="49" fontId="15" fillId="2" borderId="53" xfId="0" applyNumberFormat="1" applyFont="1" applyFill="1" applyBorder="1" applyAlignment="1" applyProtection="1">
      <alignment horizontal="center"/>
      <protection locked="0"/>
    </xf>
    <xf numFmtId="49" fontId="15" fillId="2" borderId="56" xfId="0" applyNumberFormat="1" applyFont="1" applyFill="1" applyBorder="1" applyAlignment="1" applyProtection="1">
      <alignment horizontal="center"/>
      <protection locked="0"/>
    </xf>
    <xf numFmtId="49" fontId="4" fillId="8" borderId="52" xfId="0" applyNumberFormat="1" applyFont="1" applyFill="1" applyBorder="1" applyAlignment="1" applyProtection="1">
      <alignment horizontal="left" vertical="center" indent="1"/>
      <protection locked="0"/>
    </xf>
    <xf numFmtId="49" fontId="4" fillId="8" borderId="46" xfId="0" applyNumberFormat="1" applyFont="1" applyFill="1" applyBorder="1" applyAlignment="1" applyProtection="1">
      <alignment horizontal="left" vertical="center" indent="1"/>
      <protection locked="0"/>
    </xf>
    <xf numFmtId="49" fontId="4" fillId="8" borderId="49" xfId="0" applyNumberFormat="1" applyFont="1" applyFill="1" applyBorder="1" applyAlignment="1" applyProtection="1">
      <alignment horizontal="left" vertical="center" indent="1"/>
      <protection locked="0"/>
    </xf>
    <xf numFmtId="0" fontId="35" fillId="0" borderId="0" xfId="1" applyFont="1" applyFill="1" applyBorder="1" applyAlignment="1" applyProtection="1">
      <alignment horizontal="center"/>
    </xf>
    <xf numFmtId="0" fontId="49" fillId="5" borderId="68" xfId="0" applyFont="1" applyFill="1" applyBorder="1" applyAlignment="1">
      <alignment vertical="center" textRotation="90"/>
    </xf>
    <xf numFmtId="0" fontId="50" fillId="5" borderId="71" xfId="0" applyFont="1" applyFill="1" applyBorder="1" applyAlignment="1">
      <alignment vertical="center" textRotation="90"/>
    </xf>
    <xf numFmtId="0" fontId="50" fillId="5" borderId="73" xfId="0" applyFont="1" applyFill="1" applyBorder="1" applyAlignment="1">
      <alignment vertical="center" textRotation="90"/>
    </xf>
    <xf numFmtId="49" fontId="1" fillId="0" borderId="67" xfId="0" applyNumberFormat="1" applyFont="1" applyBorder="1" applyAlignment="1">
      <alignment horizontal="center" vertical="center" wrapText="1"/>
    </xf>
    <xf numFmtId="0" fontId="2" fillId="0" borderId="54" xfId="0" applyFont="1" applyBorder="1"/>
    <xf numFmtId="0" fontId="2" fillId="0" borderId="56" xfId="0" applyFont="1" applyBorder="1"/>
    <xf numFmtId="49" fontId="20" fillId="10" borderId="0" xfId="0" applyNumberFormat="1" applyFont="1" applyFill="1" applyAlignment="1">
      <alignment wrapText="1"/>
    </xf>
    <xf numFmtId="49" fontId="20" fillId="10" borderId="0" xfId="0" applyNumberFormat="1" applyFont="1" applyFill="1" applyAlignment="1">
      <alignment horizontal="left"/>
    </xf>
    <xf numFmtId="49" fontId="22" fillId="10" borderId="0" xfId="2" applyNumberFormat="1" applyFill="1" applyAlignment="1" applyProtection="1"/>
    <xf numFmtId="49" fontId="4" fillId="10" borderId="0" xfId="0" applyNumberFormat="1" applyFont="1" applyFill="1" applyAlignment="1">
      <alignment horizontal="left"/>
    </xf>
    <xf numFmtId="0" fontId="2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</cellXfs>
  <cellStyles count="4">
    <cellStyle name="Hypertextové prepojenie" xfId="2" builtinId="8"/>
    <cellStyle name="Normálna" xfId="0" builtinId="0"/>
    <cellStyle name="normálne 2" xfId="1" xr:uid="{00000000-0005-0000-0000-000002000000}"/>
    <cellStyle name="normálne 2 2" xfId="3" xr:uid="{00000000-0005-0000-0000-000003000000}"/>
  </cellStyles>
  <dxfs count="0"/>
  <tableStyles count="0" defaultTableStyle="TableStyleMedium2" defaultPivotStyle="PivotStyleLight16"/>
  <colors>
    <mruColors>
      <color rgb="FFFFCCCC"/>
      <color rgb="FFCC0000"/>
      <color rgb="FFFFCAC1"/>
      <color rgb="FFFFEBFF"/>
      <color rgb="FFFFFFCC"/>
      <color rgb="FFCC0099"/>
      <color rgb="FF2746C9"/>
      <color rgb="FFFFEF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135</xdr:row>
      <xdr:rowOff>19050</xdr:rowOff>
    </xdr:from>
    <xdr:to>
      <xdr:col>3</xdr:col>
      <xdr:colOff>724073</xdr:colOff>
      <xdr:row>140</xdr:row>
      <xdr:rowOff>76334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2613600"/>
          <a:ext cx="1238423" cy="962159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148</xdr:row>
      <xdr:rowOff>66675</xdr:rowOff>
    </xdr:from>
    <xdr:to>
      <xdr:col>3</xdr:col>
      <xdr:colOff>743126</xdr:colOff>
      <xdr:row>153</xdr:row>
      <xdr:rowOff>123959</xdr:rowOff>
    </xdr:to>
    <xdr:pic>
      <xdr:nvPicPr>
        <xdr:cNvPr id="44" name="Obrázo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0157400"/>
          <a:ext cx="1257476" cy="962159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159</xdr:row>
      <xdr:rowOff>66675</xdr:rowOff>
    </xdr:from>
    <xdr:to>
      <xdr:col>3</xdr:col>
      <xdr:colOff>724072</xdr:colOff>
      <xdr:row>165</xdr:row>
      <xdr:rowOff>76353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36985575"/>
          <a:ext cx="1228897" cy="1095528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170</xdr:row>
      <xdr:rowOff>161925</xdr:rowOff>
    </xdr:from>
    <xdr:to>
      <xdr:col>3</xdr:col>
      <xdr:colOff>724073</xdr:colOff>
      <xdr:row>176</xdr:row>
      <xdr:rowOff>76340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9062025"/>
          <a:ext cx="1238423" cy="1000265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207</xdr:row>
      <xdr:rowOff>38100</xdr:rowOff>
    </xdr:from>
    <xdr:to>
      <xdr:col>3</xdr:col>
      <xdr:colOff>724073</xdr:colOff>
      <xdr:row>212</xdr:row>
      <xdr:rowOff>104908</xdr:rowOff>
    </xdr:to>
    <xdr:pic>
      <xdr:nvPicPr>
        <xdr:cNvPr id="53" name="Obrázo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3348275"/>
          <a:ext cx="1238423" cy="952633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218</xdr:row>
      <xdr:rowOff>133350</xdr:rowOff>
    </xdr:from>
    <xdr:to>
      <xdr:col>3</xdr:col>
      <xdr:colOff>685972</xdr:colOff>
      <xdr:row>224</xdr:row>
      <xdr:rowOff>95391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5367575"/>
          <a:ext cx="1228897" cy="1009791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229</xdr:row>
      <xdr:rowOff>161925</xdr:rowOff>
    </xdr:from>
    <xdr:to>
      <xdr:col>3</xdr:col>
      <xdr:colOff>733597</xdr:colOff>
      <xdr:row>236</xdr:row>
      <xdr:rowOff>38260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47301150"/>
          <a:ext cx="1228897" cy="1143160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242</xdr:row>
      <xdr:rowOff>28575</xdr:rowOff>
    </xdr:from>
    <xdr:to>
      <xdr:col>3</xdr:col>
      <xdr:colOff>714545</xdr:colOff>
      <xdr:row>247</xdr:row>
      <xdr:rowOff>123965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56349900"/>
          <a:ext cx="1219370" cy="1000265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255</xdr:row>
      <xdr:rowOff>38100</xdr:rowOff>
    </xdr:from>
    <xdr:to>
      <xdr:col>3</xdr:col>
      <xdr:colOff>724070</xdr:colOff>
      <xdr:row>261</xdr:row>
      <xdr:rowOff>146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51863625"/>
          <a:ext cx="1219370" cy="1047896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195</xdr:row>
      <xdr:rowOff>66675</xdr:rowOff>
    </xdr:from>
    <xdr:to>
      <xdr:col>3</xdr:col>
      <xdr:colOff>781235</xdr:colOff>
      <xdr:row>199</xdr:row>
      <xdr:rowOff>152510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8110775"/>
          <a:ext cx="1324160" cy="790685"/>
        </a:xfrm>
        <a:prstGeom prst="rect">
          <a:avLst/>
        </a:prstGeom>
      </xdr:spPr>
    </xdr:pic>
    <xdr:clientData/>
  </xdr:twoCellAnchor>
  <xdr:twoCellAnchor>
    <xdr:from>
      <xdr:col>11</xdr:col>
      <xdr:colOff>89728</xdr:colOff>
      <xdr:row>7</xdr:row>
      <xdr:rowOff>803643</xdr:rowOff>
    </xdr:from>
    <xdr:to>
      <xdr:col>12</xdr:col>
      <xdr:colOff>346903</xdr:colOff>
      <xdr:row>11</xdr:row>
      <xdr:rowOff>145164</xdr:rowOff>
    </xdr:to>
    <xdr:sp macro="" textlink="">
      <xdr:nvSpPr>
        <xdr:cNvPr id="17" name="Šípka dolu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129734">
          <a:off x="6890578" y="3165843"/>
          <a:ext cx="866775" cy="1027446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ctr"/>
          <a:r>
            <a:rPr lang="sk-SK" sz="800" b="1">
              <a:solidFill>
                <a:sysClr val="windowText" lastClr="000000"/>
              </a:solidFill>
            </a:rPr>
            <a:t>TU zvoliť "áno" "nie"</a:t>
          </a:r>
        </a:p>
      </xdr:txBody>
    </xdr:sp>
    <xdr:clientData/>
  </xdr:twoCellAnchor>
  <xdr:twoCellAnchor editAs="oneCell">
    <xdr:from>
      <xdr:col>2</xdr:col>
      <xdr:colOff>142875</xdr:colOff>
      <xdr:row>183</xdr:row>
      <xdr:rowOff>38100</xdr:rowOff>
    </xdr:from>
    <xdr:to>
      <xdr:col>3</xdr:col>
      <xdr:colOff>733425</xdr:colOff>
      <xdr:row>189</xdr:row>
      <xdr:rowOff>85725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23875" y="45948600"/>
          <a:ext cx="125730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uschovna.cz/sk/poslat-zasilk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obnovdom.sk/" TargetMode="External"/><Relationship Id="rId1" Type="http://schemas.openxmlformats.org/officeDocument/2006/relationships/hyperlink" Target="https://www.obnovdomov.sk/pdf/informacia_1_2022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rtifikatybudov.sk/vzor-podklad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P388"/>
  <sheetViews>
    <sheetView showGridLines="0" tabSelected="1" zoomScaleSheetLayoutView="115" workbookViewId="0">
      <selection activeCell="L14" sqref="L14"/>
    </sheetView>
  </sheetViews>
  <sheetFormatPr defaultRowHeight="12.75" x14ac:dyDescent="0.2"/>
  <cols>
    <col min="1" max="1" width="2.28515625" customWidth="1"/>
    <col min="2" max="2" width="3.42578125" customWidth="1"/>
    <col min="3" max="3" width="10" customWidth="1"/>
    <col min="4" max="4" width="12.5703125" customWidth="1"/>
    <col min="6" max="6" width="6" customWidth="1"/>
    <col min="7" max="7" width="14.85546875" customWidth="1"/>
    <col min="8" max="8" width="4.28515625" customWidth="1"/>
    <col min="9" max="9" width="16" customWidth="1"/>
    <col min="10" max="10" width="12.140625" customWidth="1"/>
    <col min="11" max="11" width="11.28515625" customWidth="1"/>
    <col min="13" max="13" width="8.5703125" customWidth="1"/>
    <col min="14" max="14" width="2.7109375" customWidth="1"/>
    <col min="15" max="15" width="7.85546875" customWidth="1"/>
    <col min="16" max="16" width="8.7109375" customWidth="1"/>
    <col min="20" max="20" width="7" customWidth="1"/>
    <col min="21" max="21" width="21.140625" customWidth="1"/>
    <col min="22" max="22" width="9.140625" customWidth="1"/>
    <col min="23" max="23" width="11.85546875" customWidth="1"/>
    <col min="26" max="78" width="9.140625" style="232"/>
    <col min="79" max="79" width="15.85546875" style="232" customWidth="1"/>
    <col min="80" max="80" width="16.85546875" style="232" customWidth="1"/>
    <col min="81" max="94" width="9.140625" style="232"/>
  </cols>
  <sheetData>
    <row r="1" spans="2:80" ht="6" customHeight="1" thickBot="1" x14ac:dyDescent="0.25">
      <c r="CA1" s="719" t="s">
        <v>105</v>
      </c>
      <c r="CB1" s="719"/>
    </row>
    <row r="2" spans="2:80" ht="32.25" customHeight="1" x14ac:dyDescent="0.25">
      <c r="B2" s="750"/>
      <c r="C2" s="724" t="s">
        <v>316</v>
      </c>
      <c r="D2" s="724"/>
      <c r="E2" s="724"/>
      <c r="F2" s="724"/>
      <c r="G2" s="724"/>
      <c r="H2" s="724"/>
      <c r="I2" s="724"/>
      <c r="J2" s="724"/>
      <c r="K2" s="724"/>
      <c r="L2" s="724"/>
      <c r="M2" s="229"/>
      <c r="N2" s="111"/>
      <c r="CA2" s="233" t="str">
        <f>'Formulár 2026'!K78</f>
        <v>17000</v>
      </c>
      <c r="CB2" s="234">
        <v>2022</v>
      </c>
    </row>
    <row r="3" spans="2:80" ht="2.25" customHeight="1" x14ac:dyDescent="0.25">
      <c r="B3" s="751"/>
      <c r="C3" s="707"/>
      <c r="D3" s="707"/>
      <c r="E3" s="707"/>
      <c r="F3" s="707"/>
      <c r="G3" s="707"/>
      <c r="H3" s="707"/>
      <c r="I3" s="707"/>
      <c r="J3" s="117"/>
      <c r="K3" s="119"/>
      <c r="L3" s="119"/>
      <c r="M3" s="123"/>
      <c r="N3" s="127"/>
      <c r="O3" s="202"/>
      <c r="CA3" s="233" t="str">
        <f>'Formulár 2026'!K80</f>
        <v>19000</v>
      </c>
      <c r="CB3" s="234">
        <v>2020</v>
      </c>
    </row>
    <row r="4" spans="2:80" ht="13.5" customHeight="1" x14ac:dyDescent="0.2">
      <c r="B4" s="751"/>
      <c r="C4" s="722" t="s">
        <v>318</v>
      </c>
      <c r="D4" s="722"/>
      <c r="E4" s="722"/>
      <c r="F4" s="722"/>
      <c r="G4" s="722"/>
      <c r="H4" s="722"/>
      <c r="I4" s="722"/>
      <c r="J4" s="722"/>
      <c r="K4" s="722"/>
      <c r="L4" s="722"/>
      <c r="M4" s="123"/>
      <c r="N4" s="116"/>
      <c r="CA4" s="235" t="str">
        <f>'Formulár 2026'!E87</f>
        <v>Salamander</v>
      </c>
      <c r="CB4" s="236" t="str">
        <f>'Formulár 2026'!F277</f>
        <v>Komfovent Domekt PP 300 V</v>
      </c>
    </row>
    <row r="5" spans="2:80" ht="14.25" customHeight="1" x14ac:dyDescent="0.25">
      <c r="B5" s="751"/>
      <c r="C5" s="162" t="s">
        <v>213</v>
      </c>
      <c r="D5" s="114"/>
      <c r="E5" s="114"/>
      <c r="F5" s="114"/>
      <c r="G5" s="114"/>
      <c r="H5" s="163" t="s">
        <v>214</v>
      </c>
      <c r="I5" s="114"/>
      <c r="J5" s="161"/>
      <c r="K5" s="160"/>
      <c r="L5" s="114"/>
      <c r="M5" s="123"/>
      <c r="N5" s="116"/>
      <c r="CA5" s="235" t="str">
        <f>'Formulár 2026'!E88</f>
        <v>neviem</v>
      </c>
      <c r="CB5" s="237">
        <f>'Formulár 2026'!L277</f>
        <v>0.87</v>
      </c>
    </row>
    <row r="6" spans="2:80" ht="5.25" customHeight="1" thickBot="1" x14ac:dyDescent="0.3">
      <c r="B6" s="752"/>
      <c r="C6" s="165"/>
      <c r="D6" s="165"/>
      <c r="E6" s="165"/>
      <c r="F6" s="165"/>
      <c r="G6" s="165"/>
      <c r="H6" s="165"/>
      <c r="I6" s="165"/>
      <c r="J6" s="165"/>
      <c r="K6" s="166"/>
      <c r="L6" s="122"/>
      <c r="M6" s="165"/>
      <c r="N6" s="128"/>
      <c r="CA6" s="235" t="str">
        <f>'Formulár 2026'!E89</f>
        <v>2(3)-sklo</v>
      </c>
      <c r="CB6" s="237">
        <f>'Formulár 2026'!M277</f>
        <v>0.95</v>
      </c>
    </row>
    <row r="7" spans="2:80" ht="26.25" customHeight="1" thickBot="1" x14ac:dyDescent="0.25">
      <c r="CA7" s="235" t="str">
        <f>'Formulár 2026'!E90</f>
        <v>neviem</v>
      </c>
      <c r="CB7" s="236" t="str">
        <f>'Formulár 2026'!P277</f>
        <v>garáž</v>
      </c>
    </row>
    <row r="8" spans="2:80" ht="76.5" customHeight="1" x14ac:dyDescent="0.35">
      <c r="B8" s="110"/>
      <c r="C8" s="604" t="s">
        <v>317</v>
      </c>
      <c r="D8" s="604"/>
      <c r="E8" s="604"/>
      <c r="F8" s="604"/>
      <c r="G8" s="604"/>
      <c r="H8" s="604"/>
      <c r="I8" s="604"/>
      <c r="J8" s="604"/>
      <c r="K8" s="604"/>
      <c r="L8" s="604"/>
      <c r="M8" s="229"/>
      <c r="N8" s="111"/>
      <c r="CA8" s="238"/>
    </row>
    <row r="9" spans="2:80" ht="18.75" customHeight="1" x14ac:dyDescent="0.25">
      <c r="B9" s="112"/>
      <c r="C9" s="113"/>
      <c r="D9" s="114"/>
      <c r="E9" s="114"/>
      <c r="F9" s="114"/>
      <c r="G9" s="115"/>
      <c r="H9" s="115"/>
      <c r="I9" s="115"/>
      <c r="J9" s="114"/>
      <c r="K9" s="114"/>
      <c r="L9" s="114"/>
      <c r="M9" s="105"/>
      <c r="N9" s="116"/>
      <c r="X9" s="205" t="s">
        <v>253</v>
      </c>
      <c r="Y9" s="207" t="s">
        <v>290</v>
      </c>
      <c r="CA9" s="239" t="str">
        <f>'Formulár 2026'!H54</f>
        <v>Jozef Mrkvička</v>
      </c>
    </row>
    <row r="10" spans="2:80" ht="24.75" customHeight="1" x14ac:dyDescent="0.25">
      <c r="B10" s="112"/>
      <c r="C10" s="707" t="s">
        <v>78</v>
      </c>
      <c r="D10" s="707"/>
      <c r="E10" s="707"/>
      <c r="F10" s="707"/>
      <c r="G10" s="707"/>
      <c r="H10" s="707"/>
      <c r="I10" s="707"/>
      <c r="J10" s="105"/>
      <c r="K10" s="224">
        <v>110</v>
      </c>
      <c r="L10" s="123"/>
      <c r="M10" s="123"/>
      <c r="N10" s="124"/>
      <c r="O10" s="203"/>
      <c r="P10" s="203"/>
      <c r="Q10" s="203"/>
      <c r="X10" s="157" t="s">
        <v>251</v>
      </c>
      <c r="Y10" s="206">
        <v>20</v>
      </c>
      <c r="CA10" s="239" t="str">
        <f>'Formulár 2026'!H55</f>
        <v>Mostová 34</v>
      </c>
    </row>
    <row r="11" spans="2:80" ht="12.75" customHeight="1" x14ac:dyDescent="0.25">
      <c r="B11" s="112"/>
      <c r="C11" s="707"/>
      <c r="D11" s="707"/>
      <c r="E11" s="707"/>
      <c r="F11" s="707"/>
      <c r="G11" s="707"/>
      <c r="H11" s="707"/>
      <c r="I11" s="707"/>
      <c r="J11" s="105"/>
      <c r="K11" s="117"/>
      <c r="L11" s="125"/>
      <c r="M11" s="125"/>
      <c r="N11" s="126"/>
      <c r="O11" s="201"/>
      <c r="P11" s="201"/>
      <c r="Q11" s="201"/>
      <c r="R11" s="201"/>
      <c r="S11" s="201"/>
      <c r="T11" s="201"/>
      <c r="U11" s="201"/>
      <c r="X11" s="157" t="s">
        <v>250</v>
      </c>
      <c r="Y11" s="206">
        <v>35</v>
      </c>
      <c r="CA11" s="239" t="str">
        <f>'Formulár 2026'!H56</f>
        <v>03401 Ružomberok</v>
      </c>
    </row>
    <row r="12" spans="2:80" ht="18.75" customHeight="1" x14ac:dyDescent="0.25">
      <c r="B12" s="112"/>
      <c r="C12" s="707" t="s">
        <v>156</v>
      </c>
      <c r="D12" s="707"/>
      <c r="E12" s="707"/>
      <c r="F12" s="707"/>
      <c r="G12" s="707"/>
      <c r="H12" s="707"/>
      <c r="I12" s="707"/>
      <c r="J12" s="105"/>
      <c r="K12" s="118"/>
      <c r="L12" s="114"/>
      <c r="M12" s="105"/>
      <c r="N12" s="116"/>
      <c r="X12" s="157" t="s">
        <v>252</v>
      </c>
      <c r="Y12" s="206">
        <v>50</v>
      </c>
      <c r="CA12" s="240" t="str">
        <f>'Formulár 2026'!H58</f>
        <v>Jozef Mrkvička</v>
      </c>
    </row>
    <row r="13" spans="2:80" ht="3.75" customHeight="1" thickBot="1" x14ac:dyDescent="0.25">
      <c r="B13" s="112"/>
      <c r="C13" s="120"/>
      <c r="D13" s="120"/>
      <c r="E13" s="120"/>
      <c r="F13" s="120"/>
      <c r="G13" s="178"/>
      <c r="H13" s="120"/>
      <c r="I13" s="120"/>
      <c r="J13" s="120"/>
      <c r="K13" s="120"/>
      <c r="L13" s="120"/>
      <c r="M13" s="105"/>
      <c r="N13" s="116"/>
      <c r="CA13" s="240" t="str">
        <f>'Formulár 2026'!H59</f>
        <v>Mostová 34</v>
      </c>
    </row>
    <row r="14" spans="2:80" ht="30.75" customHeight="1" thickTop="1" thickBot="1" x14ac:dyDescent="0.25">
      <c r="B14" s="112"/>
      <c r="C14" s="222">
        <v>20</v>
      </c>
      <c r="D14" s="336" t="s">
        <v>306</v>
      </c>
      <c r="E14" s="336"/>
      <c r="F14" s="336"/>
      <c r="G14" s="336"/>
      <c r="H14" s="336"/>
      <c r="I14" s="336"/>
      <c r="J14" s="336"/>
      <c r="K14" s="108">
        <f>IF(L14="áno",C14,0)</f>
        <v>0</v>
      </c>
      <c r="L14" s="130" t="s">
        <v>26</v>
      </c>
      <c r="M14" s="105"/>
      <c r="N14" s="116"/>
      <c r="P14" s="250" t="s">
        <v>299</v>
      </c>
      <c r="Q14" s="250"/>
      <c r="R14" s="250"/>
      <c r="S14" s="250"/>
      <c r="T14" s="250"/>
      <c r="U14" s="250"/>
      <c r="V14" s="250"/>
      <c r="W14" s="250"/>
      <c r="CA14" s="241">
        <f>'Formulár 2026'!K39</f>
        <v>115</v>
      </c>
    </row>
    <row r="15" spans="2:80" ht="3.75" customHeight="1" thickTop="1" thickBot="1" x14ac:dyDescent="0.25">
      <c r="B15" s="112"/>
      <c r="C15" s="199"/>
      <c r="D15" s="120"/>
      <c r="E15" s="120"/>
      <c r="F15" s="120"/>
      <c r="G15" s="120"/>
      <c r="H15" s="120"/>
      <c r="I15" s="120"/>
      <c r="J15" s="120"/>
      <c r="K15" s="120"/>
      <c r="L15" s="120"/>
      <c r="M15" s="105"/>
      <c r="N15" s="116"/>
      <c r="CA15" s="239" t="str">
        <f>'Formulár 2026'!H50</f>
        <v>09xx xxx xxx</v>
      </c>
    </row>
    <row r="16" spans="2:80" ht="30.75" customHeight="1" thickTop="1" thickBot="1" x14ac:dyDescent="0.25">
      <c r="B16" s="112"/>
      <c r="C16" s="223">
        <v>20</v>
      </c>
      <c r="D16" s="576" t="s">
        <v>296</v>
      </c>
      <c r="E16" s="576"/>
      <c r="F16" s="576"/>
      <c r="G16" s="576"/>
      <c r="H16" s="576"/>
      <c r="I16" s="576"/>
      <c r="J16" s="576"/>
      <c r="K16" s="106">
        <f>IF(L16="áno",C16,0)</f>
        <v>0</v>
      </c>
      <c r="L16" s="130" t="s">
        <v>26</v>
      </c>
      <c r="M16" s="105"/>
      <c r="N16" s="116"/>
      <c r="P16" s="251" t="s">
        <v>224</v>
      </c>
      <c r="Q16" s="251"/>
      <c r="R16" s="251"/>
      <c r="S16" s="251"/>
      <c r="T16" s="251"/>
      <c r="U16" s="251"/>
      <c r="V16" s="251"/>
      <c r="W16" s="251"/>
      <c r="CA16" s="240" t="str">
        <f>'Formulár 2026'!H60</f>
        <v>03401 Ružomberok</v>
      </c>
    </row>
    <row r="17" spans="2:79" ht="3.75" customHeight="1" thickTop="1" thickBot="1" x14ac:dyDescent="0.25">
      <c r="B17" s="112"/>
      <c r="C17" s="199"/>
      <c r="D17" s="120"/>
      <c r="E17" s="120"/>
      <c r="F17" s="120"/>
      <c r="G17" s="120"/>
      <c r="H17" s="120"/>
      <c r="I17" s="120"/>
      <c r="J17" s="120"/>
      <c r="K17" s="120"/>
      <c r="L17" s="120"/>
      <c r="M17" s="105"/>
      <c r="N17" s="116"/>
      <c r="O17" s="204"/>
      <c r="CA17" s="240" t="str">
        <f>'Formulár 2026'!H63</f>
        <v xml:space="preserve"> -</v>
      </c>
    </row>
    <row r="18" spans="2:79" ht="30.75" customHeight="1" thickTop="1" thickBot="1" x14ac:dyDescent="0.25">
      <c r="B18" s="112"/>
      <c r="C18" s="222">
        <v>20</v>
      </c>
      <c r="D18" s="336" t="s">
        <v>304</v>
      </c>
      <c r="E18" s="336"/>
      <c r="F18" s="336"/>
      <c r="G18" s="336"/>
      <c r="H18" s="336"/>
      <c r="I18" s="336"/>
      <c r="J18" s="336"/>
      <c r="K18" s="108">
        <f>IF(L18="áno",C18,0)</f>
        <v>0</v>
      </c>
      <c r="L18" s="130" t="s">
        <v>26</v>
      </c>
      <c r="M18" s="87"/>
      <c r="N18" s="109"/>
      <c r="P18" s="250" t="s">
        <v>303</v>
      </c>
      <c r="Q18" s="250"/>
      <c r="R18" s="250"/>
      <c r="S18" s="250"/>
      <c r="T18" s="250"/>
      <c r="U18" s="250"/>
      <c r="V18" s="250"/>
      <c r="W18" s="250"/>
      <c r="CA18" s="240" t="str">
        <f>'Formulár 2026'!H51</f>
        <v>aaaa.bbbbbbb@gmail.com</v>
      </c>
    </row>
    <row r="19" spans="2:79" ht="3.75" customHeight="1" thickTop="1" thickBot="1" x14ac:dyDescent="0.25">
      <c r="B19" s="112"/>
      <c r="C19" s="199"/>
      <c r="D19" s="120"/>
      <c r="E19" s="120"/>
      <c r="F19" s="120"/>
      <c r="G19" s="120"/>
      <c r="H19" s="120"/>
      <c r="I19" s="120"/>
      <c r="J19" s="120"/>
      <c r="K19" s="120"/>
      <c r="L19" s="120"/>
      <c r="M19" s="105"/>
      <c r="N19" s="116"/>
      <c r="CA19" s="239" t="str">
        <f>'Formulár 2026'!E70</f>
        <v>Ružomberok</v>
      </c>
    </row>
    <row r="20" spans="2:79" ht="30.75" customHeight="1" thickTop="1" thickBot="1" x14ac:dyDescent="0.25">
      <c r="B20" s="112"/>
      <c r="C20" s="223">
        <v>20</v>
      </c>
      <c r="D20" s="576" t="s">
        <v>310</v>
      </c>
      <c r="E20" s="576"/>
      <c r="F20" s="576"/>
      <c r="G20" s="576"/>
      <c r="H20" s="576"/>
      <c r="I20" s="576"/>
      <c r="J20" s="576"/>
      <c r="K20" s="106">
        <f>IF(L20="áno",C20,0)</f>
        <v>0</v>
      </c>
      <c r="L20" s="130" t="s">
        <v>26</v>
      </c>
      <c r="M20" s="105"/>
      <c r="N20" s="116"/>
      <c r="P20" s="251" t="s">
        <v>300</v>
      </c>
      <c r="Q20" s="251"/>
      <c r="R20" s="251"/>
      <c r="S20" s="251"/>
      <c r="T20" s="251"/>
      <c r="U20" s="251"/>
      <c r="V20" s="251"/>
      <c r="W20" s="251"/>
      <c r="CA20" s="240" t="str">
        <f>'Formulár 2026'!E71</f>
        <v xml:space="preserve"> -</v>
      </c>
    </row>
    <row r="21" spans="2:79" ht="3.75" customHeight="1" thickTop="1" thickBot="1" x14ac:dyDescent="0.25">
      <c r="B21" s="112"/>
      <c r="C21" s="199"/>
      <c r="D21" s="120"/>
      <c r="E21" s="120"/>
      <c r="F21" s="120"/>
      <c r="G21" s="120"/>
      <c r="H21" s="120"/>
      <c r="I21" s="120"/>
      <c r="J21" s="120"/>
      <c r="K21" s="120"/>
      <c r="L21" s="107"/>
      <c r="M21" s="105"/>
      <c r="N21" s="116"/>
      <c r="P21" s="204"/>
      <c r="Q21" s="204"/>
      <c r="R21" s="204"/>
      <c r="S21" s="204"/>
      <c r="T21" s="204"/>
      <c r="U21" s="204"/>
      <c r="V21" s="204"/>
      <c r="CA21" s="240" t="str">
        <f>'Formulár 2026'!E67</f>
        <v>Novostavba rodinného domu</v>
      </c>
    </row>
    <row r="22" spans="2:79" ht="30" customHeight="1" thickTop="1" thickBot="1" x14ac:dyDescent="0.25">
      <c r="B22" s="112"/>
      <c r="C22" s="222">
        <v>20</v>
      </c>
      <c r="D22" s="336" t="s">
        <v>319</v>
      </c>
      <c r="E22" s="336"/>
      <c r="F22" s="336"/>
      <c r="G22" s="336"/>
      <c r="H22" s="336"/>
      <c r="I22" s="336"/>
      <c r="J22" s="336"/>
      <c r="K22" s="108">
        <f t="shared" ref="K22" si="0">IF(L22="áno",C22,0)</f>
        <v>0</v>
      </c>
      <c r="L22" s="130" t="s">
        <v>26</v>
      </c>
      <c r="M22" s="87"/>
      <c r="N22" s="109"/>
      <c r="P22" s="250" t="s">
        <v>297</v>
      </c>
      <c r="Q22" s="250"/>
      <c r="R22" s="250"/>
      <c r="S22" s="250"/>
      <c r="T22" s="250"/>
      <c r="U22" s="250"/>
      <c r="V22" s="250"/>
      <c r="W22" s="250"/>
      <c r="CA22" s="239" t="str">
        <f>'Formulár 2026'!E69</f>
        <v>Likavka</v>
      </c>
    </row>
    <row r="23" spans="2:79" ht="3.75" customHeight="1" thickTop="1" thickBot="1" x14ac:dyDescent="0.25">
      <c r="B23" s="112"/>
      <c r="C23" s="199"/>
      <c r="D23" s="120"/>
      <c r="E23" s="120"/>
      <c r="F23" s="120"/>
      <c r="G23" s="120"/>
      <c r="H23" s="120"/>
      <c r="I23" s="120"/>
      <c r="J23" s="120"/>
      <c r="K23" s="120"/>
      <c r="L23" s="120"/>
      <c r="M23" s="105"/>
      <c r="N23" s="116"/>
      <c r="P23" s="204"/>
      <c r="Q23" s="204"/>
      <c r="R23" s="204"/>
      <c r="S23" s="204"/>
      <c r="T23" s="204"/>
      <c r="U23" s="204"/>
      <c r="V23" s="204"/>
      <c r="CA23" s="242" t="str">
        <f>'Formulár 2026'!E72</f>
        <v xml:space="preserve"> -</v>
      </c>
    </row>
    <row r="24" spans="2:79" ht="30.75" customHeight="1" thickTop="1" thickBot="1" x14ac:dyDescent="0.25">
      <c r="B24" s="112"/>
      <c r="C24" s="223">
        <v>10</v>
      </c>
      <c r="D24" s="576" t="s">
        <v>309</v>
      </c>
      <c r="E24" s="576"/>
      <c r="F24" s="576"/>
      <c r="G24" s="576"/>
      <c r="H24" s="576"/>
      <c r="I24" s="576"/>
      <c r="J24" s="576"/>
      <c r="K24" s="106">
        <f t="shared" ref="K24" si="1">IF(L24="áno",C24,0)</f>
        <v>0</v>
      </c>
      <c r="L24" s="130" t="s">
        <v>26</v>
      </c>
      <c r="M24" s="105"/>
      <c r="N24" s="116"/>
      <c r="P24" s="251" t="s">
        <v>160</v>
      </c>
      <c r="Q24" s="251"/>
      <c r="R24" s="251"/>
      <c r="S24" s="251"/>
      <c r="T24" s="251"/>
      <c r="U24" s="251"/>
      <c r="V24" s="251"/>
      <c r="W24" s="251"/>
      <c r="CA24" s="240" t="str">
        <f>'Formulár 2026'!E73</f>
        <v xml:space="preserve"> -</v>
      </c>
    </row>
    <row r="25" spans="2:79" ht="3.75" customHeight="1" thickTop="1" thickBot="1" x14ac:dyDescent="0.25">
      <c r="B25" s="112"/>
      <c r="C25" s="199"/>
      <c r="D25" s="120"/>
      <c r="E25" s="120"/>
      <c r="F25" s="120"/>
      <c r="G25" s="120"/>
      <c r="H25" s="120"/>
      <c r="I25" s="120"/>
      <c r="J25" s="120"/>
      <c r="K25" s="120"/>
      <c r="L25" s="120"/>
      <c r="M25" s="105"/>
      <c r="N25" s="116"/>
      <c r="P25" s="204"/>
      <c r="Q25" s="204"/>
      <c r="R25" s="204"/>
      <c r="S25" s="204"/>
      <c r="T25" s="204"/>
      <c r="U25" s="204"/>
      <c r="V25" s="204"/>
      <c r="CA25" s="243" t="str">
        <f>'Formulár 2026'!E75</f>
        <v>555/222</v>
      </c>
    </row>
    <row r="26" spans="2:79" ht="30.75" customHeight="1" thickTop="1" thickBot="1" x14ac:dyDescent="0.25">
      <c r="B26" s="112"/>
      <c r="C26" s="222">
        <v>10</v>
      </c>
      <c r="D26" s="336" t="s">
        <v>254</v>
      </c>
      <c r="E26" s="336"/>
      <c r="F26" s="336"/>
      <c r="G26" s="336"/>
      <c r="H26" s="336"/>
      <c r="I26" s="336"/>
      <c r="J26" s="336"/>
      <c r="K26" s="108">
        <f>IF(L26="áno",C26,0)</f>
        <v>0</v>
      </c>
      <c r="L26" s="130" t="s">
        <v>26</v>
      </c>
      <c r="M26" s="87"/>
      <c r="N26" s="109"/>
      <c r="P26" s="250" t="s">
        <v>161</v>
      </c>
      <c r="Q26" s="250"/>
      <c r="R26" s="250"/>
      <c r="S26" s="250"/>
      <c r="T26" s="250"/>
      <c r="U26" s="250"/>
      <c r="V26" s="250"/>
      <c r="W26" s="250"/>
      <c r="CA26" s="240" t="str">
        <f>'Formulár 2026'!E74</f>
        <v>Likavka</v>
      </c>
    </row>
    <row r="27" spans="2:79" ht="3.75" customHeight="1" thickTop="1" thickBot="1" x14ac:dyDescent="0.25">
      <c r="B27" s="112"/>
      <c r="C27" s="199"/>
      <c r="D27" s="120"/>
      <c r="E27" s="120"/>
      <c r="F27" s="120"/>
      <c r="G27" s="120"/>
      <c r="H27" s="120"/>
      <c r="I27" s="120"/>
      <c r="J27" s="120"/>
      <c r="K27" s="120"/>
      <c r="L27" s="120"/>
      <c r="M27" s="105"/>
      <c r="N27" s="116"/>
      <c r="P27" s="204"/>
      <c r="Q27" s="204"/>
      <c r="R27" s="204"/>
      <c r="S27" s="204"/>
      <c r="T27" s="204"/>
      <c r="U27" s="204"/>
      <c r="V27" s="204"/>
      <c r="CA27" s="243" t="str">
        <f>'Formulár 2026'!E79</f>
        <v>1</v>
      </c>
    </row>
    <row r="28" spans="2:79" ht="30.75" customHeight="1" thickTop="1" thickBot="1" x14ac:dyDescent="0.25">
      <c r="B28" s="112"/>
      <c r="C28" s="223">
        <v>10</v>
      </c>
      <c r="D28" s="576" t="s">
        <v>255</v>
      </c>
      <c r="E28" s="576"/>
      <c r="F28" s="576"/>
      <c r="G28" s="576"/>
      <c r="H28" s="576"/>
      <c r="I28" s="576"/>
      <c r="J28" s="576"/>
      <c r="K28" s="106">
        <f>IF(L28="áno",C28,0)</f>
        <v>0</v>
      </c>
      <c r="L28" s="130" t="s">
        <v>26</v>
      </c>
      <c r="M28" s="105"/>
      <c r="N28" s="116"/>
      <c r="P28" s="251" t="s">
        <v>301</v>
      </c>
      <c r="Q28" s="251"/>
      <c r="R28" s="251"/>
      <c r="S28" s="251"/>
      <c r="T28" s="251"/>
      <c r="U28" s="251"/>
      <c r="V28" s="251"/>
      <c r="W28" s="251"/>
      <c r="CA28" s="244" t="str">
        <f>'Formulár 2026'!E80</f>
        <v>1</v>
      </c>
    </row>
    <row r="29" spans="2:79" ht="3.75" customHeight="1" thickTop="1" thickBot="1" x14ac:dyDescent="0.25">
      <c r="B29" s="112"/>
      <c r="C29" s="199"/>
      <c r="D29" s="120"/>
      <c r="E29" s="120"/>
      <c r="F29" s="120"/>
      <c r="G29" s="120"/>
      <c r="H29" s="120"/>
      <c r="I29" s="120"/>
      <c r="J29" s="120"/>
      <c r="K29" s="120"/>
      <c r="L29" s="120"/>
      <c r="M29" s="105"/>
      <c r="N29" s="116"/>
      <c r="P29" s="204"/>
      <c r="Q29" s="204"/>
      <c r="R29" s="204"/>
      <c r="S29" s="204"/>
      <c r="T29" s="204"/>
      <c r="U29" s="204"/>
      <c r="V29" s="204"/>
      <c r="CA29" s="243" t="str">
        <f>'Formulár 2026'!E77</f>
        <v>1 – nová budova</v>
      </c>
    </row>
    <row r="30" spans="2:79" ht="30.75" customHeight="1" thickTop="1" thickBot="1" x14ac:dyDescent="0.25">
      <c r="B30" s="112"/>
      <c r="C30" s="249">
        <v>0</v>
      </c>
      <c r="D30" s="720" t="s">
        <v>333</v>
      </c>
      <c r="E30" s="721"/>
      <c r="F30" s="721"/>
      <c r="G30" s="721"/>
      <c r="H30" s="721"/>
      <c r="I30" s="721"/>
      <c r="J30" s="721"/>
      <c r="K30" s="108">
        <f>IF(L30="áno",C30,0)</f>
        <v>0</v>
      </c>
      <c r="L30" s="130" t="s">
        <v>26</v>
      </c>
      <c r="M30" s="87"/>
      <c r="N30" s="109"/>
      <c r="P30" s="250" t="s">
        <v>305</v>
      </c>
      <c r="Q30" s="250"/>
      <c r="R30" s="250"/>
      <c r="S30" s="250"/>
      <c r="T30" s="250"/>
      <c r="U30" s="250"/>
      <c r="V30" s="250"/>
      <c r="W30" s="250"/>
      <c r="CA30" s="240" t="s">
        <v>99</v>
      </c>
    </row>
    <row r="31" spans="2:79" ht="3.75" customHeight="1" thickBot="1" x14ac:dyDescent="0.25">
      <c r="B31" s="112"/>
      <c r="C31" s="248"/>
      <c r="D31" s="120"/>
      <c r="E31" s="120"/>
      <c r="F31" s="120"/>
      <c r="G31" s="120"/>
      <c r="H31" s="120"/>
      <c r="I31" s="120"/>
      <c r="J31" s="120"/>
      <c r="K31" s="120"/>
      <c r="L31" s="120"/>
      <c r="M31" s="105"/>
      <c r="N31" s="116"/>
      <c r="P31" s="204"/>
      <c r="Q31" s="204"/>
      <c r="R31" s="204"/>
      <c r="S31" s="204"/>
      <c r="T31" s="204"/>
      <c r="U31" s="204"/>
      <c r="V31" s="204"/>
      <c r="W31" s="204"/>
      <c r="CA31" s="245" t="s">
        <v>99</v>
      </c>
    </row>
    <row r="32" spans="2:79" ht="33.75" customHeight="1" thickTop="1" thickBot="1" x14ac:dyDescent="0.25">
      <c r="B32" s="112"/>
      <c r="C32" s="227" t="str">
        <f>VLOOKUP(L32,('Formulár 2026'!$X$9:$Y$12),2,FALSE)</f>
        <v>0 €</v>
      </c>
      <c r="D32" s="576" t="s">
        <v>302</v>
      </c>
      <c r="E32" s="576"/>
      <c r="F32" s="576"/>
      <c r="G32" s="576"/>
      <c r="H32" s="576"/>
      <c r="I32" s="576"/>
      <c r="J32" s="576"/>
      <c r="K32" s="228" t="str">
        <f>C32</f>
        <v>0 €</v>
      </c>
      <c r="L32" s="252" t="s">
        <v>253</v>
      </c>
      <c r="M32" s="253"/>
      <c r="N32" s="116"/>
      <c r="P32" s="251" t="s">
        <v>291</v>
      </c>
      <c r="Q32" s="251"/>
      <c r="R32" s="251"/>
      <c r="S32" s="251"/>
      <c r="T32" s="251"/>
      <c r="U32" s="251"/>
      <c r="V32" s="251"/>
      <c r="W32" s="251"/>
      <c r="CA32" s="240">
        <f>'Formulár 2026'!H80</f>
        <v>0</v>
      </c>
    </row>
    <row r="33" spans="2:94" ht="1.5" customHeight="1" thickTop="1" x14ac:dyDescent="0.25">
      <c r="B33" s="112"/>
      <c r="C33" s="162" t="s">
        <v>215</v>
      </c>
      <c r="D33" s="114"/>
      <c r="E33" s="114"/>
      <c r="F33" s="114"/>
      <c r="G33" s="114"/>
      <c r="H33" s="164" t="s">
        <v>216</v>
      </c>
      <c r="I33" s="114"/>
      <c r="J33" s="114"/>
      <c r="K33" s="114"/>
      <c r="L33" s="114"/>
      <c r="M33" s="105"/>
      <c r="N33" s="116"/>
      <c r="CA33" s="245" t="s">
        <v>99</v>
      </c>
    </row>
    <row r="34" spans="2:94" ht="12" customHeight="1" thickBot="1" x14ac:dyDescent="0.3">
      <c r="B34" s="121"/>
      <c r="C34" s="165"/>
      <c r="D34" s="165"/>
      <c r="E34" s="165"/>
      <c r="F34" s="165"/>
      <c r="G34" s="165"/>
      <c r="H34" s="165"/>
      <c r="I34" s="165"/>
      <c r="J34" s="165"/>
      <c r="K34" s="166"/>
      <c r="L34" s="122"/>
      <c r="M34" s="230"/>
      <c r="N34" s="128"/>
      <c r="CA34" s="233" t="str">
        <f>'Formulár 2026'!E78</f>
        <v>1 – rodinný dom</v>
      </c>
    </row>
    <row r="35" spans="2:94" ht="4.5" customHeight="1" thickBot="1" x14ac:dyDescent="0.25">
      <c r="CA35" s="233" t="s">
        <v>101</v>
      </c>
    </row>
    <row r="36" spans="2:94" ht="12" customHeight="1" thickBot="1" x14ac:dyDescent="0.3">
      <c r="B36" s="110"/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229"/>
      <c r="N36" s="111"/>
      <c r="CA36" s="246" t="s">
        <v>99</v>
      </c>
    </row>
    <row r="37" spans="2:94" ht="27" customHeight="1" thickTop="1" thickBot="1" x14ac:dyDescent="0.3">
      <c r="B37" s="112"/>
      <c r="C37" s="105"/>
      <c r="D37" s="105"/>
      <c r="E37" s="105"/>
      <c r="F37" s="105"/>
      <c r="G37" s="708" t="s">
        <v>239</v>
      </c>
      <c r="H37" s="708"/>
      <c r="I37" s="708"/>
      <c r="J37" s="709"/>
      <c r="K37" s="131">
        <f>SUM(K14:K32)+K10</f>
        <v>110</v>
      </c>
      <c r="L37" s="129"/>
      <c r="M37" s="123"/>
      <c r="N37" s="124"/>
      <c r="O37" s="203"/>
      <c r="CA37" s="246" t="s">
        <v>99</v>
      </c>
    </row>
    <row r="38" spans="2:94" ht="22.5" customHeight="1" thickTop="1" thickBot="1" x14ac:dyDescent="0.25">
      <c r="B38" s="112"/>
      <c r="C38" s="105"/>
      <c r="D38" s="105"/>
      <c r="E38" s="105"/>
      <c r="F38" s="105"/>
      <c r="G38" s="708" t="s">
        <v>240</v>
      </c>
      <c r="H38" s="708"/>
      <c r="I38" s="708"/>
      <c r="J38" s="709"/>
      <c r="K38" s="131">
        <v>5</v>
      </c>
      <c r="L38" s="123"/>
      <c r="M38" s="123"/>
      <c r="N38" s="124"/>
      <c r="O38" s="203"/>
      <c r="CA38" s="246" t="s">
        <v>99</v>
      </c>
    </row>
    <row r="39" spans="2:94" ht="26.25" customHeight="1" thickTop="1" thickBot="1" x14ac:dyDescent="0.25">
      <c r="B39" s="112"/>
      <c r="C39" s="105"/>
      <c r="D39" s="105"/>
      <c r="E39" s="105"/>
      <c r="F39" s="105"/>
      <c r="G39" s="195"/>
      <c r="H39" s="195"/>
      <c r="I39" s="225"/>
      <c r="J39" s="225" t="s">
        <v>293</v>
      </c>
      <c r="K39" s="226">
        <f>K37+K38</f>
        <v>115</v>
      </c>
      <c r="L39" s="195"/>
      <c r="M39" s="123"/>
      <c r="N39" s="124"/>
      <c r="O39" s="203"/>
      <c r="CA39" s="209" t="str">
        <f>'Formulár 2026'!K72</f>
        <v>2026</v>
      </c>
      <c r="CB39" s="209" t="str">
        <f>'Formulár 2026'!K74</f>
        <v>1960</v>
      </c>
    </row>
    <row r="40" spans="2:94" ht="12.75" customHeight="1" thickTop="1" thickBot="1" x14ac:dyDescent="0.3">
      <c r="B40" s="121"/>
      <c r="C40" s="165"/>
      <c r="D40" s="165"/>
      <c r="E40" s="165"/>
      <c r="F40" s="165"/>
      <c r="G40" s="165"/>
      <c r="H40" s="165"/>
      <c r="I40" s="165"/>
      <c r="J40" s="165"/>
      <c r="K40" s="166"/>
      <c r="L40" s="122"/>
      <c r="M40" s="165"/>
      <c r="N40" s="128"/>
      <c r="CA40" s="246" t="str">
        <f>'Formulár 2026'!K75</f>
        <v>2026</v>
      </c>
      <c r="CB40" s="235"/>
    </row>
    <row r="41" spans="2:94" ht="18" customHeight="1" x14ac:dyDescent="0.25">
      <c r="C41" s="46"/>
      <c r="D41" s="24"/>
      <c r="E41" s="24"/>
      <c r="F41" s="24"/>
      <c r="G41" s="24"/>
      <c r="H41" s="24"/>
      <c r="I41" s="24"/>
      <c r="J41" s="24"/>
      <c r="K41" s="52"/>
      <c r="L41" s="24"/>
      <c r="CA41" s="233" t="str">
        <f>'Formulár 2026'!K76</f>
        <v xml:space="preserve"> -</v>
      </c>
    </row>
    <row r="42" spans="2:94" s="23" customFormat="1" ht="16.5" customHeight="1" x14ac:dyDescent="0.2">
      <c r="D42"/>
      <c r="E42" s="52"/>
      <c r="F42"/>
      <c r="G42"/>
      <c r="H42"/>
      <c r="I42"/>
      <c r="J42"/>
      <c r="K42"/>
      <c r="L42"/>
      <c r="M42"/>
      <c r="N42"/>
      <c r="O42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235" t="str">
        <f>'Formulár 2026'!E91</f>
        <v>matný sivý 
(pošlite foto)</v>
      </c>
      <c r="CB42" s="236">
        <f>'Formulár 2026'!N277</f>
        <v>67</v>
      </c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</row>
    <row r="43" spans="2:94" ht="18" customHeight="1" x14ac:dyDescent="0.25">
      <c r="C43" s="25"/>
      <c r="D43" s="24"/>
      <c r="E43" s="24"/>
      <c r="F43" s="24"/>
      <c r="G43" s="24"/>
      <c r="H43" s="24"/>
      <c r="I43" s="24"/>
      <c r="J43" s="24"/>
      <c r="K43" s="24"/>
      <c r="L43" s="24"/>
      <c r="CA43" s="235">
        <f>'Formulár 2026'!E92</f>
        <v>0</v>
      </c>
    </row>
    <row r="44" spans="2:94" ht="18" customHeight="1" x14ac:dyDescent="0.25">
      <c r="B44" s="40"/>
      <c r="C44" s="55" t="s">
        <v>77</v>
      </c>
      <c r="D44" s="56"/>
      <c r="E44" s="56"/>
      <c r="F44" s="56"/>
      <c r="G44" s="56"/>
      <c r="H44" s="56"/>
      <c r="I44" s="56"/>
      <c r="J44" s="56"/>
      <c r="K44" s="56"/>
      <c r="L44" s="56"/>
      <c r="M44" s="40"/>
      <c r="N44" s="40"/>
      <c r="O44" s="40"/>
      <c r="CA44" s="235">
        <f>'Formulár 2026'!E93</f>
        <v>0</v>
      </c>
    </row>
    <row r="45" spans="2:94" ht="40.5" customHeight="1" x14ac:dyDescent="0.25">
      <c r="B45" s="40"/>
      <c r="C45" s="716" t="s">
        <v>66</v>
      </c>
      <c r="D45" s="716"/>
      <c r="E45" s="716"/>
      <c r="F45" s="716"/>
      <c r="G45" s="716"/>
      <c r="H45" s="716"/>
      <c r="I45" s="716"/>
      <c r="J45" s="716"/>
      <c r="K45" s="716"/>
      <c r="L45" s="716"/>
      <c r="M45" s="40"/>
      <c r="N45" s="40"/>
      <c r="O45" s="40"/>
      <c r="CA45" s="235">
        <f>'Formulár 2026'!E94</f>
        <v>0</v>
      </c>
    </row>
    <row r="46" spans="2:94" ht="18.75" customHeight="1" x14ac:dyDescent="0.25">
      <c r="B46" s="40"/>
      <c r="C46" s="723"/>
      <c r="D46" s="723"/>
      <c r="E46" s="723"/>
      <c r="F46" s="723"/>
      <c r="G46" s="723"/>
      <c r="H46" s="723"/>
      <c r="I46" s="723"/>
      <c r="J46" s="723"/>
      <c r="K46" s="723"/>
      <c r="L46" s="723"/>
      <c r="M46" s="40"/>
      <c r="N46" s="40"/>
      <c r="O46" s="40"/>
      <c r="P46" s="8"/>
      <c r="U46" s="2"/>
      <c r="CA46" s="235">
        <f>'Formulár 2026'!E95</f>
        <v>0</v>
      </c>
    </row>
    <row r="47" spans="2:94" ht="41.25" customHeight="1" x14ac:dyDescent="0.2">
      <c r="B47" s="40"/>
      <c r="C47" s="575" t="s">
        <v>292</v>
      </c>
      <c r="D47" s="575"/>
      <c r="E47" s="575"/>
      <c r="F47" s="575"/>
      <c r="G47" s="575"/>
      <c r="H47" s="575"/>
      <c r="I47" s="575"/>
      <c r="J47" s="575"/>
      <c r="K47" s="575"/>
      <c r="L47" s="575"/>
      <c r="M47" s="40"/>
      <c r="N47" s="40"/>
      <c r="O47" s="40"/>
      <c r="CA47" s="235">
        <f>'Formulár 2026'!E96</f>
        <v>0</v>
      </c>
    </row>
    <row r="48" spans="2:94" ht="27.75" customHeight="1" thickBot="1" x14ac:dyDescent="0.3">
      <c r="B48" s="40"/>
      <c r="C48" s="57" t="s">
        <v>94</v>
      </c>
      <c r="D48" s="57"/>
      <c r="E48" s="57"/>
      <c r="F48" s="57"/>
      <c r="G48" s="57"/>
      <c r="H48" s="57"/>
      <c r="I48" s="57"/>
      <c r="J48" s="57"/>
      <c r="K48" s="57"/>
      <c r="L48" s="57"/>
      <c r="M48" s="40"/>
      <c r="N48" s="40"/>
      <c r="O48" s="40"/>
      <c r="CA48" s="235">
        <f>'Formulár 2026'!E97</f>
        <v>0</v>
      </c>
    </row>
    <row r="49" spans="2:80" ht="24" customHeight="1" thickBot="1" x14ac:dyDescent="0.25">
      <c r="B49" s="40"/>
      <c r="C49" s="710" t="s">
        <v>167</v>
      </c>
      <c r="D49" s="711"/>
      <c r="E49" s="711"/>
      <c r="F49" s="711"/>
      <c r="G49" s="712"/>
      <c r="H49" s="704" t="s">
        <v>227</v>
      </c>
      <c r="I49" s="705"/>
      <c r="J49" s="705"/>
      <c r="K49" s="705"/>
      <c r="L49" s="706"/>
      <c r="M49" s="40"/>
      <c r="N49" s="40"/>
      <c r="O49" s="40"/>
      <c r="CA49" s="235">
        <f>'Formulár 2026'!E98</f>
        <v>0</v>
      </c>
    </row>
    <row r="50" spans="2:80" ht="24" customHeight="1" thickBot="1" x14ac:dyDescent="0.25">
      <c r="B50" s="40"/>
      <c r="C50" s="710" t="s">
        <v>172</v>
      </c>
      <c r="D50" s="711"/>
      <c r="E50" s="711"/>
      <c r="F50" s="711"/>
      <c r="G50" s="712"/>
      <c r="H50" s="704" t="s">
        <v>226</v>
      </c>
      <c r="I50" s="705"/>
      <c r="J50" s="705"/>
      <c r="K50" s="705"/>
      <c r="L50" s="706"/>
      <c r="M50" s="40"/>
      <c r="N50" s="40"/>
      <c r="O50" s="40"/>
      <c r="CA50" s="235">
        <f>'Formulár 2026'!E99</f>
        <v>0</v>
      </c>
    </row>
    <row r="51" spans="2:80" ht="24" customHeight="1" thickBot="1" x14ac:dyDescent="0.25">
      <c r="B51" s="40"/>
      <c r="C51" s="710" t="s">
        <v>173</v>
      </c>
      <c r="D51" s="711"/>
      <c r="E51" s="711"/>
      <c r="F51" s="711"/>
      <c r="G51" s="712"/>
      <c r="H51" s="704" t="s">
        <v>112</v>
      </c>
      <c r="I51" s="705"/>
      <c r="J51" s="705"/>
      <c r="K51" s="705"/>
      <c r="L51" s="706"/>
      <c r="M51" s="40"/>
      <c r="N51" s="40"/>
      <c r="O51" s="40"/>
      <c r="CA51" s="235">
        <f>'Formulár 2026'!E100</f>
        <v>0</v>
      </c>
    </row>
    <row r="52" spans="2:80" ht="27" customHeight="1" thickBot="1" x14ac:dyDescent="0.25">
      <c r="B52" s="40"/>
      <c r="C52" s="710" t="s">
        <v>164</v>
      </c>
      <c r="D52" s="711"/>
      <c r="E52" s="711"/>
      <c r="F52" s="711"/>
      <c r="G52" s="712"/>
      <c r="H52" s="704" t="s">
        <v>320</v>
      </c>
      <c r="I52" s="705"/>
      <c r="J52" s="705"/>
      <c r="K52" s="705"/>
      <c r="L52" s="706"/>
      <c r="M52" s="40"/>
      <c r="N52" s="40"/>
      <c r="O52" s="40"/>
      <c r="CA52" s="235" t="str">
        <f>'Formulár 2026'!E101</f>
        <v>Velux, Fakro</v>
      </c>
      <c r="CB52" s="235" t="str">
        <f>'Formulár 2026'!E102</f>
        <v>opíšte zo štítku (po otvorení okna ho nájdete na rámu) + spravte foto štítku</v>
      </c>
    </row>
    <row r="53" spans="2:80" ht="16.5" customHeight="1" thickBot="1" x14ac:dyDescent="0.25">
      <c r="B53" s="40"/>
      <c r="C53" s="84"/>
      <c r="D53" s="84"/>
      <c r="E53" s="85"/>
      <c r="F53" s="84"/>
      <c r="G53" s="84"/>
      <c r="H53" s="84"/>
      <c r="I53" s="84"/>
      <c r="J53" s="84"/>
      <c r="K53" s="84"/>
      <c r="L53" s="84"/>
      <c r="M53" s="40"/>
      <c r="N53" s="40"/>
      <c r="O53" s="40"/>
      <c r="CA53" s="235" t="str">
        <f>'Formulár 2026'!E103</f>
        <v>plastový</v>
      </c>
    </row>
    <row r="54" spans="2:80" ht="23.25" customHeight="1" thickBot="1" x14ac:dyDescent="0.25">
      <c r="B54" s="40"/>
      <c r="C54" s="299" t="s">
        <v>74</v>
      </c>
      <c r="D54" s="608"/>
      <c r="E54" s="504" t="s">
        <v>92</v>
      </c>
      <c r="F54" s="505"/>
      <c r="G54" s="506"/>
      <c r="H54" s="704" t="s">
        <v>227</v>
      </c>
      <c r="I54" s="705"/>
      <c r="J54" s="705"/>
      <c r="K54" s="705"/>
      <c r="L54" s="706"/>
      <c r="M54" s="40"/>
      <c r="N54" s="40"/>
      <c r="O54" s="40"/>
      <c r="CA54" s="235" t="e">
        <f>'Formulár 2026'!#REF!</f>
        <v>#REF!</v>
      </c>
    </row>
    <row r="55" spans="2:80" ht="23.25" customHeight="1" thickBot="1" x14ac:dyDescent="0.25">
      <c r="B55" s="40"/>
      <c r="C55" s="300"/>
      <c r="D55" s="423"/>
      <c r="E55" s="504" t="s">
        <v>80</v>
      </c>
      <c r="F55" s="505"/>
      <c r="G55" s="506"/>
      <c r="H55" s="713" t="s">
        <v>81</v>
      </c>
      <c r="I55" s="714"/>
      <c r="J55" s="714"/>
      <c r="K55" s="714"/>
      <c r="L55" s="715"/>
      <c r="M55" s="40"/>
      <c r="N55" s="40"/>
      <c r="O55" s="77"/>
      <c r="P55" s="5"/>
      <c r="Q55" s="5"/>
      <c r="R55" s="5"/>
      <c r="S55" s="5"/>
      <c r="CA55" s="235" t="str">
        <f>'Formulár 2026'!E104</f>
        <v>2-sklo</v>
      </c>
    </row>
    <row r="56" spans="2:80" ht="23.25" customHeight="1" thickBot="1" x14ac:dyDescent="0.25">
      <c r="B56" s="40"/>
      <c r="C56" s="609"/>
      <c r="D56" s="610"/>
      <c r="E56" s="504" t="s">
        <v>82</v>
      </c>
      <c r="F56" s="505"/>
      <c r="G56" s="506"/>
      <c r="H56" s="713" t="s">
        <v>83</v>
      </c>
      <c r="I56" s="714"/>
      <c r="J56" s="714"/>
      <c r="K56" s="714"/>
      <c r="L56" s="715"/>
      <c r="M56" s="40"/>
      <c r="N56" s="40"/>
      <c r="O56" s="77"/>
      <c r="P56" s="5"/>
      <c r="Q56" s="5"/>
      <c r="R56" s="5"/>
      <c r="S56" s="5"/>
      <c r="CA56" s="235">
        <f>'Formulár 2026'!E106</f>
        <v>0</v>
      </c>
    </row>
    <row r="57" spans="2:80" ht="7.5" customHeight="1" thickBot="1" x14ac:dyDescent="0.25">
      <c r="B57" s="40"/>
      <c r="C57" s="84"/>
      <c r="D57" s="84"/>
      <c r="E57" s="85"/>
      <c r="F57" s="84"/>
      <c r="G57" s="84"/>
      <c r="H57" s="84"/>
      <c r="I57" s="84"/>
      <c r="J57" s="84"/>
      <c r="K57" s="84"/>
      <c r="L57" s="84"/>
      <c r="M57" s="40"/>
      <c r="N57" s="40"/>
      <c r="O57" s="77"/>
      <c r="P57" s="5"/>
      <c r="Q57" s="5"/>
      <c r="R57" s="5"/>
      <c r="S57" s="5"/>
      <c r="CA57" s="235" t="str">
        <f>'Formulár 2026'!E105</f>
        <v>strieborný lesklý</v>
      </c>
    </row>
    <row r="58" spans="2:80" ht="23.25" customHeight="1" thickBot="1" x14ac:dyDescent="0.25">
      <c r="B58" s="40"/>
      <c r="C58" s="299" t="s">
        <v>91</v>
      </c>
      <c r="D58" s="608"/>
      <c r="E58" s="504" t="s">
        <v>92</v>
      </c>
      <c r="F58" s="505"/>
      <c r="G58" s="506"/>
      <c r="H58" s="605" t="str">
        <f>H54</f>
        <v>Jozef Mrkvička</v>
      </c>
      <c r="I58" s="606"/>
      <c r="J58" s="606"/>
      <c r="K58" s="606"/>
      <c r="L58" s="607"/>
      <c r="M58" s="40"/>
      <c r="N58" s="40"/>
      <c r="O58" s="77"/>
      <c r="P58" s="5"/>
      <c r="Q58" s="5"/>
      <c r="R58" s="5"/>
      <c r="S58" s="5"/>
      <c r="CA58" s="235" t="str">
        <f>'Formulár 2026'!C108</f>
        <v>typ</v>
      </c>
    </row>
    <row r="59" spans="2:80" ht="23.25" customHeight="1" thickBot="1" x14ac:dyDescent="0.25">
      <c r="B59" s="40"/>
      <c r="C59" s="300"/>
      <c r="D59" s="423"/>
      <c r="E59" s="504" t="s">
        <v>80</v>
      </c>
      <c r="F59" s="505"/>
      <c r="G59" s="506"/>
      <c r="H59" s="605" t="str">
        <f t="shared" ref="H59:H60" si="2">H55</f>
        <v>Mostová 34</v>
      </c>
      <c r="I59" s="606"/>
      <c r="J59" s="606"/>
      <c r="K59" s="606"/>
      <c r="L59" s="607"/>
      <c r="M59" s="40"/>
      <c r="N59" s="40"/>
      <c r="O59" s="78"/>
      <c r="Q59" s="5"/>
      <c r="R59" s="5"/>
      <c r="S59" s="5"/>
      <c r="CA59" s="235" t="str">
        <f>'Formulár 2026'!C109</f>
        <v>Velux</v>
      </c>
    </row>
    <row r="60" spans="2:80" ht="23.25" customHeight="1" thickBot="1" x14ac:dyDescent="0.25">
      <c r="B60" s="40"/>
      <c r="C60" s="300"/>
      <c r="D60" s="423"/>
      <c r="E60" s="504" t="s">
        <v>82</v>
      </c>
      <c r="F60" s="505"/>
      <c r="G60" s="506"/>
      <c r="H60" s="605" t="str">
        <f t="shared" si="2"/>
        <v>03401 Ružomberok</v>
      </c>
      <c r="I60" s="606"/>
      <c r="J60" s="606"/>
      <c r="K60" s="606"/>
      <c r="L60" s="607"/>
      <c r="M60" s="40"/>
      <c r="N60" s="40"/>
      <c r="O60" s="77"/>
      <c r="P60" s="5"/>
      <c r="Q60" s="5"/>
      <c r="R60" s="5"/>
      <c r="S60" s="5"/>
      <c r="CA60" s="235" t="str">
        <f>'Formulár 2026'!C110</f>
        <v>Fakro</v>
      </c>
    </row>
    <row r="61" spans="2:80" ht="23.25" customHeight="1" thickBot="1" x14ac:dyDescent="0.25">
      <c r="B61" s="40"/>
      <c r="C61" s="300"/>
      <c r="D61" s="423"/>
      <c r="E61" s="504" t="s">
        <v>88</v>
      </c>
      <c r="F61" s="505"/>
      <c r="G61" s="506"/>
      <c r="H61" s="605" t="s">
        <v>99</v>
      </c>
      <c r="I61" s="606"/>
      <c r="J61" s="606"/>
      <c r="K61" s="606"/>
      <c r="L61" s="607"/>
      <c r="M61" s="40"/>
      <c r="N61" s="40"/>
      <c r="O61" s="77"/>
      <c r="P61" s="5"/>
      <c r="Q61" s="5"/>
      <c r="R61" s="5"/>
      <c r="S61" s="5"/>
      <c r="CA61" s="235">
        <f>'Formulár 2026'!C111</f>
        <v>0</v>
      </c>
    </row>
    <row r="62" spans="2:80" ht="23.25" customHeight="1" thickBot="1" x14ac:dyDescent="0.25">
      <c r="B62" s="40"/>
      <c r="C62" s="300"/>
      <c r="D62" s="423"/>
      <c r="E62" s="504" t="s">
        <v>89</v>
      </c>
      <c r="F62" s="505"/>
      <c r="G62" s="506"/>
      <c r="H62" s="605" t="s">
        <v>99</v>
      </c>
      <c r="I62" s="606"/>
      <c r="J62" s="606"/>
      <c r="K62" s="606"/>
      <c r="L62" s="607"/>
      <c r="M62" s="40"/>
      <c r="N62" s="40"/>
      <c r="O62" s="77"/>
      <c r="P62" s="5"/>
      <c r="Q62" s="5"/>
      <c r="R62" s="5"/>
      <c r="S62" s="5"/>
      <c r="CA62" s="235">
        <f>'Formulár 2026'!C112</f>
        <v>0</v>
      </c>
    </row>
    <row r="63" spans="2:80" ht="23.25" customHeight="1" thickBot="1" x14ac:dyDescent="0.25">
      <c r="B63" s="40"/>
      <c r="C63" s="609"/>
      <c r="D63" s="610"/>
      <c r="E63" s="504" t="s">
        <v>90</v>
      </c>
      <c r="F63" s="505"/>
      <c r="G63" s="506"/>
      <c r="H63" s="605" t="s">
        <v>99</v>
      </c>
      <c r="I63" s="606"/>
      <c r="J63" s="606"/>
      <c r="K63" s="606"/>
      <c r="L63" s="607"/>
      <c r="M63" s="40"/>
      <c r="N63" s="40"/>
      <c r="O63" s="77"/>
      <c r="P63" s="5"/>
      <c r="Q63" s="5"/>
      <c r="R63" s="5"/>
      <c r="S63" s="5"/>
      <c r="CA63" s="235" t="str">
        <f>'Formulár 2026'!D108</f>
        <v>orientácia (svetová strana)</v>
      </c>
      <c r="CB63" s="235" t="str">
        <f>'Formulár 2026'!E108</f>
        <v>počet</v>
      </c>
    </row>
    <row r="64" spans="2:80" ht="9" customHeight="1" x14ac:dyDescent="0.2">
      <c r="B64" s="40"/>
      <c r="C64" s="58"/>
      <c r="D64" s="58"/>
      <c r="E64" s="59"/>
      <c r="F64" s="59"/>
      <c r="G64" s="59"/>
      <c r="H64" s="59"/>
      <c r="I64" s="59"/>
      <c r="J64" s="59"/>
      <c r="K64" s="59"/>
      <c r="L64" s="59"/>
      <c r="M64" s="40"/>
      <c r="N64" s="40"/>
      <c r="O64" s="40"/>
      <c r="CA64" s="235" t="str">
        <f>'Formulár 2026'!D109</f>
        <v>V</v>
      </c>
      <c r="CB64" s="235" t="str">
        <f>'Formulár 2026'!E109</f>
        <v>2</v>
      </c>
    </row>
    <row r="65" spans="2:80" ht="6" customHeight="1" x14ac:dyDescent="0.2">
      <c r="B65" s="40"/>
      <c r="C65" s="60"/>
      <c r="D65" s="60"/>
      <c r="E65" s="61"/>
      <c r="F65" s="61"/>
      <c r="G65" s="61"/>
      <c r="H65" s="61"/>
      <c r="I65" s="61"/>
      <c r="J65" s="61"/>
      <c r="K65" s="61"/>
      <c r="L65" s="61"/>
      <c r="M65" s="40"/>
      <c r="N65" s="40"/>
      <c r="O65" s="40"/>
      <c r="CA65" s="235" t="str">
        <f>'Formulár 2026'!D110</f>
        <v>Z</v>
      </c>
      <c r="CB65" s="235" t="str">
        <f>'Formulár 2026'!E110</f>
        <v>1</v>
      </c>
    </row>
    <row r="66" spans="2:80" ht="24" customHeight="1" thickBot="1" x14ac:dyDescent="0.25">
      <c r="B66" s="40"/>
      <c r="C66" s="696" t="s">
        <v>93</v>
      </c>
      <c r="D66" s="696"/>
      <c r="E66" s="696"/>
      <c r="F66" s="696"/>
      <c r="G66" s="696"/>
      <c r="H66" s="62"/>
      <c r="I66" s="40"/>
      <c r="J66" s="40"/>
      <c r="K66" s="40"/>
      <c r="L66" s="40"/>
      <c r="M66" s="40"/>
      <c r="N66" s="40"/>
      <c r="O66" s="40"/>
      <c r="CA66" s="235">
        <f>'Formulár 2026'!D111</f>
        <v>0</v>
      </c>
      <c r="CB66" s="235">
        <f>'Formulár 2026'!E111</f>
        <v>0</v>
      </c>
    </row>
    <row r="67" spans="2:80" ht="25.5" customHeight="1" thickBot="1" x14ac:dyDescent="0.25">
      <c r="B67" s="40"/>
      <c r="C67" s="504" t="s">
        <v>121</v>
      </c>
      <c r="D67" s="506"/>
      <c r="E67" s="717" t="s">
        <v>122</v>
      </c>
      <c r="F67" s="718"/>
      <c r="G67" s="718"/>
      <c r="H67" s="718"/>
      <c r="I67" s="718"/>
      <c r="J67" s="718"/>
      <c r="K67" s="718"/>
      <c r="L67" s="619"/>
      <c r="M67" s="40"/>
      <c r="N67" s="40"/>
      <c r="O67" s="40"/>
      <c r="CA67" s="235">
        <f>'Formulár 2026'!D112</f>
        <v>0</v>
      </c>
      <c r="CB67" s="235">
        <f>'Formulár 2026'!E112</f>
        <v>0</v>
      </c>
    </row>
    <row r="68" spans="2:80" ht="22.5" customHeight="1" thickBot="1" x14ac:dyDescent="0.3">
      <c r="B68" s="40"/>
      <c r="C68" s="198" t="s">
        <v>261</v>
      </c>
      <c r="D68" s="58"/>
      <c r="E68" s="63"/>
      <c r="F68" s="63"/>
      <c r="G68" s="63"/>
      <c r="H68" s="63"/>
      <c r="I68" s="198" t="s">
        <v>256</v>
      </c>
      <c r="J68" s="63"/>
      <c r="K68" s="63"/>
      <c r="L68" s="63"/>
      <c r="M68" s="40"/>
      <c r="N68" s="40"/>
      <c r="O68" s="40"/>
      <c r="CA68" s="235" t="str">
        <f>'Formulár 2026'!F108</f>
        <v>šírka a výška</v>
      </c>
    </row>
    <row r="69" spans="2:80" ht="25.5" customHeight="1" thickBot="1" x14ac:dyDescent="0.25">
      <c r="B69" s="40"/>
      <c r="C69" s="694" t="s">
        <v>7</v>
      </c>
      <c r="D69" s="695"/>
      <c r="E69" s="634" t="s">
        <v>52</v>
      </c>
      <c r="F69" s="635"/>
      <c r="G69" s="636"/>
      <c r="H69" s="62"/>
      <c r="I69" s="504" t="s">
        <v>244</v>
      </c>
      <c r="J69" s="617"/>
      <c r="K69" s="618" t="s">
        <v>243</v>
      </c>
      <c r="L69" s="619"/>
      <c r="M69" s="40"/>
      <c r="N69" s="40"/>
      <c r="O69" s="40"/>
      <c r="R69" s="36" t="s">
        <v>21</v>
      </c>
      <c r="U69" s="36" t="s">
        <v>113</v>
      </c>
      <c r="CA69" s="235" t="str">
        <f>'Formulár 2026'!F109</f>
        <v>0,78</v>
      </c>
      <c r="CB69" s="235" t="str">
        <f>'Formulár 2026'!G109</f>
        <v>1,38</v>
      </c>
    </row>
    <row r="70" spans="2:80" ht="25.5" customHeight="1" x14ac:dyDescent="0.2">
      <c r="B70" s="40"/>
      <c r="C70" s="637" t="s">
        <v>102</v>
      </c>
      <c r="D70" s="638"/>
      <c r="E70" s="639" t="s">
        <v>103</v>
      </c>
      <c r="F70" s="427"/>
      <c r="G70" s="428"/>
      <c r="H70" s="167"/>
      <c r="I70" s="700" t="s">
        <v>247</v>
      </c>
      <c r="J70" s="700"/>
      <c r="K70" s="700"/>
      <c r="L70" s="700"/>
      <c r="M70" s="700"/>
      <c r="N70" s="700"/>
      <c r="O70" s="700"/>
      <c r="R70" s="38" t="s">
        <v>116</v>
      </c>
      <c r="U70" s="37" t="s">
        <v>114</v>
      </c>
      <c r="CA70" s="235" t="str">
        <f>'Formulár 2026'!F110</f>
        <v>0,78</v>
      </c>
      <c r="CB70" s="235" t="str">
        <f>'Formulár 2026'!G110</f>
        <v>1,38</v>
      </c>
    </row>
    <row r="71" spans="2:80" ht="25.5" customHeight="1" thickBot="1" x14ac:dyDescent="0.25">
      <c r="B71" s="40"/>
      <c r="C71" s="637" t="s">
        <v>10</v>
      </c>
      <c r="D71" s="638"/>
      <c r="E71" s="639" t="s">
        <v>99</v>
      </c>
      <c r="F71" s="427"/>
      <c r="G71" s="428"/>
      <c r="H71" s="167"/>
      <c r="I71" s="700"/>
      <c r="J71" s="700"/>
      <c r="K71" s="700"/>
      <c r="L71" s="700"/>
      <c r="M71" s="700"/>
      <c r="N71" s="700"/>
      <c r="O71" s="700"/>
      <c r="R71" s="38" t="s">
        <v>117</v>
      </c>
      <c r="U71" s="37" t="s">
        <v>115</v>
      </c>
      <c r="CA71" s="235">
        <f>'Formulár 2026'!F111</f>
        <v>0</v>
      </c>
      <c r="CB71" s="235">
        <f>'Formulár 2026'!G111</f>
        <v>0</v>
      </c>
    </row>
    <row r="72" spans="2:80" ht="25.5" customHeight="1" thickBot="1" x14ac:dyDescent="0.25">
      <c r="B72" s="40"/>
      <c r="C72" s="637" t="s">
        <v>11</v>
      </c>
      <c r="D72" s="638"/>
      <c r="E72" s="639" t="s">
        <v>99</v>
      </c>
      <c r="F72" s="427"/>
      <c r="G72" s="428"/>
      <c r="H72" s="167"/>
      <c r="I72" s="504" t="s">
        <v>249</v>
      </c>
      <c r="J72" s="617"/>
      <c r="K72" s="618" t="s">
        <v>314</v>
      </c>
      <c r="L72" s="619"/>
      <c r="M72" s="197"/>
      <c r="N72" s="197"/>
      <c r="O72" s="197"/>
      <c r="R72" s="38" t="s">
        <v>118</v>
      </c>
      <c r="U72" s="37"/>
      <c r="CA72" s="235">
        <f>'Formulár 2026'!F112</f>
        <v>0</v>
      </c>
      <c r="CB72" s="235">
        <f>'Formulár 2026'!G112</f>
        <v>0</v>
      </c>
    </row>
    <row r="73" spans="2:80" ht="25.5" customHeight="1" thickBot="1" x14ac:dyDescent="0.3">
      <c r="B73" s="40"/>
      <c r="C73" s="637" t="s">
        <v>12</v>
      </c>
      <c r="D73" s="638"/>
      <c r="E73" s="639" t="s">
        <v>99</v>
      </c>
      <c r="F73" s="427"/>
      <c r="G73" s="428"/>
      <c r="H73" s="167"/>
      <c r="I73" s="198" t="s">
        <v>248</v>
      </c>
      <c r="J73" s="41"/>
      <c r="K73" s="41"/>
      <c r="L73" s="41"/>
      <c r="M73" s="40"/>
      <c r="N73" s="40"/>
      <c r="O73" s="40"/>
      <c r="R73" s="38" t="s">
        <v>119</v>
      </c>
      <c r="U73" s="37"/>
    </row>
    <row r="74" spans="2:80" ht="25.5" customHeight="1" x14ac:dyDescent="0.2">
      <c r="B74" s="40"/>
      <c r="C74" s="637" t="s">
        <v>8</v>
      </c>
      <c r="D74" s="638"/>
      <c r="E74" s="639" t="s">
        <v>52</v>
      </c>
      <c r="F74" s="427"/>
      <c r="G74" s="428"/>
      <c r="H74" s="167"/>
      <c r="I74" s="694" t="s">
        <v>321</v>
      </c>
      <c r="J74" s="695"/>
      <c r="K74" s="634" t="s">
        <v>330</v>
      </c>
      <c r="L74" s="636"/>
      <c r="M74" s="40"/>
      <c r="N74" s="40"/>
      <c r="O74" s="40"/>
      <c r="R74" s="38" t="s">
        <v>120</v>
      </c>
      <c r="U74" s="37"/>
    </row>
    <row r="75" spans="2:80" ht="25.5" customHeight="1" thickBot="1" x14ac:dyDescent="0.25">
      <c r="B75" s="40"/>
      <c r="C75" s="692" t="s">
        <v>106</v>
      </c>
      <c r="D75" s="693"/>
      <c r="E75" s="697" t="s">
        <v>307</v>
      </c>
      <c r="F75" s="698"/>
      <c r="G75" s="699"/>
      <c r="H75" s="168"/>
      <c r="I75" s="637" t="s">
        <v>322</v>
      </c>
      <c r="J75" s="638"/>
      <c r="K75" s="639" t="s">
        <v>314</v>
      </c>
      <c r="L75" s="428"/>
      <c r="M75" s="40"/>
      <c r="N75" s="40"/>
      <c r="O75" s="40"/>
      <c r="R75" s="38"/>
      <c r="U75" s="37"/>
    </row>
    <row r="76" spans="2:80" ht="25.5" customHeight="1" thickBot="1" x14ac:dyDescent="0.3">
      <c r="B76" s="40"/>
      <c r="C76" s="198"/>
      <c r="D76" s="58"/>
      <c r="E76" s="63"/>
      <c r="F76" s="63"/>
      <c r="G76" s="63"/>
      <c r="H76" s="64"/>
      <c r="I76" s="609" t="s">
        <v>220</v>
      </c>
      <c r="J76" s="753"/>
      <c r="K76" s="701" t="s">
        <v>99</v>
      </c>
      <c r="L76" s="497"/>
      <c r="M76" s="40"/>
      <c r="N76" s="40"/>
      <c r="O76" s="40"/>
      <c r="U76" s="37"/>
    </row>
    <row r="77" spans="2:80" ht="25.5" customHeight="1" x14ac:dyDescent="0.2">
      <c r="B77" s="40"/>
      <c r="C77" s="694" t="s">
        <v>21</v>
      </c>
      <c r="D77" s="695"/>
      <c r="E77" s="634" t="s">
        <v>116</v>
      </c>
      <c r="F77" s="635"/>
      <c r="G77" s="636"/>
      <c r="H77" s="40"/>
      <c r="I77" s="694" t="s">
        <v>323</v>
      </c>
      <c r="J77" s="754"/>
      <c r="K77" s="754"/>
      <c r="L77" s="755"/>
      <c r="M77" s="40"/>
      <c r="N77" s="40"/>
      <c r="O77" s="40"/>
      <c r="U77" s="37"/>
    </row>
    <row r="78" spans="2:80" ht="25.5" customHeight="1" x14ac:dyDescent="0.2">
      <c r="B78" s="40"/>
      <c r="C78" s="637" t="s">
        <v>9</v>
      </c>
      <c r="D78" s="638"/>
      <c r="E78" s="639" t="s">
        <v>114</v>
      </c>
      <c r="F78" s="427"/>
      <c r="G78" s="428"/>
      <c r="H78" s="40"/>
      <c r="I78" s="637" t="s">
        <v>324</v>
      </c>
      <c r="J78" s="638"/>
      <c r="K78" s="639" t="s">
        <v>327</v>
      </c>
      <c r="L78" s="428"/>
      <c r="M78" s="40"/>
      <c r="N78" s="40"/>
      <c r="O78" s="40"/>
      <c r="U78" s="37"/>
      <c r="CA78" s="235" t="str">
        <f>'Formulár 2026'!K85</f>
        <v>hliníkový</v>
      </c>
    </row>
    <row r="79" spans="2:80" ht="25.5" customHeight="1" x14ac:dyDescent="0.2">
      <c r="B79" s="40"/>
      <c r="C79" s="637" t="s">
        <v>104</v>
      </c>
      <c r="D79" s="638"/>
      <c r="E79" s="639" t="s">
        <v>51</v>
      </c>
      <c r="F79" s="427"/>
      <c r="G79" s="428"/>
      <c r="H79" s="40"/>
      <c r="I79" s="637" t="s">
        <v>325</v>
      </c>
      <c r="J79" s="638"/>
      <c r="K79" s="639" t="s">
        <v>328</v>
      </c>
      <c r="L79" s="428"/>
      <c r="M79" s="40"/>
      <c r="N79" s="40"/>
      <c r="O79" s="40"/>
      <c r="U79" s="37"/>
      <c r="V79" s="37"/>
      <c r="CA79" s="235" t="str">
        <f>'Formulár 2026'!K86</f>
        <v>neviem</v>
      </c>
    </row>
    <row r="80" spans="2:80" ht="25.5" customHeight="1" thickBot="1" x14ac:dyDescent="0.25">
      <c r="B80" s="40"/>
      <c r="C80" s="692" t="s">
        <v>67</v>
      </c>
      <c r="D80" s="693"/>
      <c r="E80" s="697" t="s">
        <v>51</v>
      </c>
      <c r="F80" s="702"/>
      <c r="G80" s="703"/>
      <c r="H80" s="40"/>
      <c r="I80" s="692" t="s">
        <v>326</v>
      </c>
      <c r="J80" s="693"/>
      <c r="K80" s="697" t="s">
        <v>329</v>
      </c>
      <c r="L80" s="703"/>
      <c r="M80" s="40"/>
      <c r="N80" s="40"/>
      <c r="O80" s="40"/>
      <c r="V80" s="37"/>
      <c r="CA80" s="235" t="str">
        <f>'Formulár 2026'!K87</f>
        <v>neviem</v>
      </c>
    </row>
    <row r="81" spans="2:79" ht="26.25" customHeight="1" x14ac:dyDescent="0.2">
      <c r="B81" s="40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40"/>
      <c r="N81" s="40"/>
      <c r="O81" s="40"/>
      <c r="CA81" s="235" t="str">
        <f>'Formulár 2026'!K88</f>
        <v>2(3)-sklo</v>
      </c>
    </row>
    <row r="82" spans="2:79" ht="26.25" customHeight="1" x14ac:dyDescent="0.25">
      <c r="B82" s="66"/>
      <c r="C82" s="76" t="s">
        <v>76</v>
      </c>
      <c r="D82" s="72"/>
      <c r="E82" s="72"/>
      <c r="F82" s="72"/>
      <c r="G82" s="72"/>
      <c r="H82" s="72"/>
      <c r="I82" s="72"/>
      <c r="J82" s="72"/>
      <c r="K82" s="72"/>
      <c r="L82" s="72"/>
      <c r="M82" s="66"/>
      <c r="N82" s="66"/>
      <c r="O82" s="66"/>
      <c r="CA82" s="235" t="str">
        <f>'Formulár 2026'!K89</f>
        <v>1,1</v>
      </c>
    </row>
    <row r="83" spans="2:79" ht="25.5" customHeight="1" x14ac:dyDescent="0.2">
      <c r="B83" s="66"/>
      <c r="C83" s="648" t="s">
        <v>157</v>
      </c>
      <c r="D83" s="648"/>
      <c r="E83" s="648"/>
      <c r="F83" s="648"/>
      <c r="G83" s="648"/>
      <c r="H83" s="648"/>
      <c r="I83" s="648"/>
      <c r="J83" s="648"/>
      <c r="K83" s="648"/>
      <c r="L83" s="648"/>
      <c r="M83" s="66"/>
      <c r="N83" s="66"/>
      <c r="O83" s="66"/>
      <c r="CA83" s="235" t="str">
        <f>'Formulár 2026'!K90</f>
        <v>strieborný lesklý</v>
      </c>
    </row>
    <row r="84" spans="2:79" ht="30" customHeight="1" thickBot="1" x14ac:dyDescent="0.25">
      <c r="B84" s="66"/>
      <c r="C84" s="649" t="s">
        <v>315</v>
      </c>
      <c r="D84" s="649"/>
      <c r="E84" s="649"/>
      <c r="F84" s="649"/>
      <c r="G84" s="649"/>
      <c r="H84" s="649"/>
      <c r="I84" s="649"/>
      <c r="J84" s="649"/>
      <c r="K84" s="649"/>
      <c r="L84" s="649"/>
      <c r="M84" s="66"/>
      <c r="N84" s="66"/>
      <c r="O84" s="66"/>
      <c r="CA84" s="235"/>
    </row>
    <row r="85" spans="2:79" ht="19.5" customHeight="1" x14ac:dyDescent="0.2">
      <c r="B85" s="66"/>
      <c r="C85" s="346" t="s">
        <v>110</v>
      </c>
      <c r="D85" s="305" t="s">
        <v>58</v>
      </c>
      <c r="E85" s="265" t="s">
        <v>199</v>
      </c>
      <c r="F85" s="266"/>
      <c r="G85" s="267"/>
      <c r="H85" s="67"/>
      <c r="I85" s="309" t="s">
        <v>146</v>
      </c>
      <c r="J85" s="137" t="s">
        <v>58</v>
      </c>
      <c r="K85" s="265" t="s">
        <v>72</v>
      </c>
      <c r="L85" s="267"/>
      <c r="M85" s="294"/>
      <c r="N85" s="86"/>
      <c r="O85" s="74"/>
      <c r="P85" s="9"/>
      <c r="CA85" s="235" t="str">
        <f>'Formulár 2026'!K91</f>
        <v>Gava hrúbka : XY mm</v>
      </c>
    </row>
    <row r="86" spans="2:79" ht="18.75" customHeight="1" x14ac:dyDescent="0.2">
      <c r="B86" s="66"/>
      <c r="C86" s="347"/>
      <c r="D86" s="306"/>
      <c r="E86" s="314" t="s">
        <v>228</v>
      </c>
      <c r="F86" s="315"/>
      <c r="G86" s="316"/>
      <c r="H86" s="67"/>
      <c r="I86" s="310"/>
      <c r="J86" s="135" t="s">
        <v>188</v>
      </c>
      <c r="K86" s="296" t="s">
        <v>222</v>
      </c>
      <c r="L86" s="298"/>
      <c r="M86" s="294"/>
      <c r="N86" s="86"/>
      <c r="O86" s="74"/>
      <c r="P86" s="9"/>
      <c r="CA86" s="235">
        <f>'Formulár 2026'!K92</f>
        <v>0</v>
      </c>
    </row>
    <row r="87" spans="2:79" ht="24.75" customHeight="1" thickBot="1" x14ac:dyDescent="0.25">
      <c r="B87" s="66"/>
      <c r="C87" s="627"/>
      <c r="D87" s="216" t="s">
        <v>188</v>
      </c>
      <c r="E87" s="317" t="s">
        <v>275</v>
      </c>
      <c r="F87" s="317"/>
      <c r="G87" s="318"/>
      <c r="H87" s="67"/>
      <c r="I87" s="310"/>
      <c r="J87" s="217" t="s">
        <v>260</v>
      </c>
      <c r="K87" s="312" t="s">
        <v>222</v>
      </c>
      <c r="L87" s="313"/>
      <c r="M87" s="294"/>
      <c r="N87" s="86"/>
      <c r="O87" s="74"/>
      <c r="P87" s="9"/>
      <c r="CA87" s="235">
        <f>'Formulár 2026'!K93</f>
        <v>0</v>
      </c>
    </row>
    <row r="88" spans="2:79" ht="24.75" customHeight="1" thickBot="1" x14ac:dyDescent="0.25">
      <c r="B88" s="66"/>
      <c r="C88" s="627"/>
      <c r="D88" s="217" t="s">
        <v>242</v>
      </c>
      <c r="E88" s="312" t="s">
        <v>222</v>
      </c>
      <c r="F88" s="312"/>
      <c r="G88" s="313"/>
      <c r="H88" s="67"/>
      <c r="I88" s="311"/>
      <c r="J88" s="132" t="s">
        <v>3</v>
      </c>
      <c r="K88" s="265" t="s">
        <v>277</v>
      </c>
      <c r="L88" s="267"/>
      <c r="M88" s="294"/>
      <c r="N88" s="86"/>
      <c r="O88" s="74"/>
      <c r="P88" s="9"/>
      <c r="CA88" s="235">
        <f>'Formulár 2026'!K94</f>
        <v>0</v>
      </c>
    </row>
    <row r="89" spans="2:79" ht="24.75" customHeight="1" x14ac:dyDescent="0.2">
      <c r="B89" s="66"/>
      <c r="C89" s="347"/>
      <c r="D89" s="132" t="s">
        <v>3</v>
      </c>
      <c r="E89" s="265" t="s">
        <v>277</v>
      </c>
      <c r="F89" s="266"/>
      <c r="G89" s="267"/>
      <c r="H89" s="67"/>
      <c r="I89" s="49" t="s">
        <v>147</v>
      </c>
      <c r="J89" s="135" t="s">
        <v>56</v>
      </c>
      <c r="K89" s="296" t="s">
        <v>54</v>
      </c>
      <c r="L89" s="298"/>
      <c r="M89" s="294"/>
      <c r="N89" s="86"/>
      <c r="O89" s="74"/>
      <c r="P89" s="9"/>
      <c r="CA89" s="235">
        <f>'Formulár 2026'!K95</f>
        <v>0</v>
      </c>
    </row>
    <row r="90" spans="2:79" ht="24.75" customHeight="1" thickBot="1" x14ac:dyDescent="0.25">
      <c r="B90" s="66"/>
      <c r="C90" s="347"/>
      <c r="D90" s="135" t="s">
        <v>56</v>
      </c>
      <c r="E90" s="296" t="s">
        <v>222</v>
      </c>
      <c r="F90" s="297"/>
      <c r="G90" s="298"/>
      <c r="H90" s="67"/>
      <c r="I90" s="51" t="s">
        <v>148</v>
      </c>
      <c r="J90" s="134" t="s">
        <v>70</v>
      </c>
      <c r="K90" s="343" t="s">
        <v>71</v>
      </c>
      <c r="L90" s="345"/>
      <c r="M90" s="295"/>
      <c r="N90" s="86"/>
      <c r="O90" s="74"/>
      <c r="P90" s="9"/>
      <c r="Q90" s="9"/>
      <c r="CA90" s="235">
        <f>'Formulár 2026'!K96</f>
        <v>0</v>
      </c>
    </row>
    <row r="91" spans="2:79" ht="32.25" customHeight="1" thickBot="1" x14ac:dyDescent="0.25">
      <c r="B91" s="66"/>
      <c r="C91" s="348"/>
      <c r="D91" s="138" t="s">
        <v>158</v>
      </c>
      <c r="E91" s="343" t="s">
        <v>245</v>
      </c>
      <c r="F91" s="344"/>
      <c r="G91" s="345"/>
      <c r="H91" s="67"/>
      <c r="I91" s="50"/>
      <c r="J91" s="136" t="s">
        <v>65</v>
      </c>
      <c r="K91" s="341" t="s">
        <v>276</v>
      </c>
      <c r="L91" s="342"/>
      <c r="M91" s="295"/>
      <c r="N91" s="86"/>
      <c r="O91" s="74"/>
      <c r="P91" s="9"/>
      <c r="Q91" s="9"/>
      <c r="R91" s="9"/>
      <c r="S91" s="9"/>
      <c r="T91" s="9"/>
      <c r="CA91" s="235">
        <f>'Formulár 2026'!K97</f>
        <v>0</v>
      </c>
    </row>
    <row r="92" spans="2:79" ht="16.5" customHeight="1" thickBot="1" x14ac:dyDescent="0.25">
      <c r="B92" s="66"/>
      <c r="C92" s="337"/>
      <c r="D92" s="337"/>
      <c r="E92" s="337"/>
      <c r="F92" s="337"/>
      <c r="G92" s="337"/>
      <c r="H92" s="337"/>
      <c r="I92" s="337"/>
      <c r="J92" s="337"/>
      <c r="K92" s="337"/>
      <c r="L92" s="337"/>
      <c r="M92" s="295"/>
      <c r="N92" s="86"/>
      <c r="O92" s="74"/>
      <c r="P92" s="9"/>
      <c r="Q92" s="9"/>
      <c r="R92" s="9"/>
      <c r="S92" s="9"/>
      <c r="T92" s="9"/>
      <c r="CA92" s="235">
        <f>'Formulár 2026'!K98</f>
        <v>0</v>
      </c>
    </row>
    <row r="93" spans="2:79" ht="22.5" customHeight="1" x14ac:dyDescent="0.2">
      <c r="B93" s="66"/>
      <c r="C93" s="346" t="s">
        <v>111</v>
      </c>
      <c r="D93" s="305" t="s">
        <v>58</v>
      </c>
      <c r="E93" s="265"/>
      <c r="F93" s="266"/>
      <c r="G93" s="267"/>
      <c r="H93" s="67"/>
      <c r="I93" s="309" t="s">
        <v>149</v>
      </c>
      <c r="J93" s="137" t="s">
        <v>58</v>
      </c>
      <c r="K93" s="265"/>
      <c r="L93" s="267"/>
      <c r="M93" s="295"/>
      <c r="N93" s="86"/>
      <c r="O93" s="74"/>
      <c r="P93" s="9"/>
      <c r="Q93" s="9"/>
      <c r="R93" s="9"/>
      <c r="S93" s="9"/>
      <c r="T93" s="9"/>
      <c r="CA93" s="235">
        <f>'Formulár 2026'!K99</f>
        <v>0</v>
      </c>
    </row>
    <row r="94" spans="2:79" ht="22.5" customHeight="1" x14ac:dyDescent="0.2">
      <c r="B94" s="66"/>
      <c r="C94" s="347"/>
      <c r="D94" s="306"/>
      <c r="E94" s="314"/>
      <c r="F94" s="315"/>
      <c r="G94" s="316"/>
      <c r="H94" s="67"/>
      <c r="I94" s="311"/>
      <c r="J94" s="133" t="s">
        <v>188</v>
      </c>
      <c r="K94" s="307"/>
      <c r="L94" s="308"/>
      <c r="M94" s="295"/>
      <c r="N94" s="86"/>
      <c r="O94" s="66"/>
      <c r="CA94" s="235">
        <f>'Formulár 2026'!K100</f>
        <v>0</v>
      </c>
    </row>
    <row r="95" spans="2:79" ht="22.5" customHeight="1" thickBot="1" x14ac:dyDescent="0.25">
      <c r="B95" s="66"/>
      <c r="C95" s="347"/>
      <c r="D95" s="133" t="s">
        <v>188</v>
      </c>
      <c r="E95" s="296"/>
      <c r="F95" s="297"/>
      <c r="G95" s="298"/>
      <c r="H95" s="67"/>
      <c r="I95" s="311"/>
      <c r="J95" s="26" t="s">
        <v>59</v>
      </c>
      <c r="K95" s="343"/>
      <c r="L95" s="345"/>
      <c r="M95" s="66"/>
      <c r="N95" s="66"/>
      <c r="O95" s="66"/>
      <c r="CA95" s="235">
        <f>'Formulár 2026'!K101</f>
        <v>0</v>
      </c>
    </row>
    <row r="96" spans="2:79" ht="27.75" customHeight="1" thickBot="1" x14ac:dyDescent="0.25">
      <c r="B96" s="66"/>
      <c r="C96" s="347"/>
      <c r="D96" s="134" t="s">
        <v>187</v>
      </c>
      <c r="E96" s="343"/>
      <c r="F96" s="344"/>
      <c r="G96" s="345"/>
      <c r="H96" s="67"/>
      <c r="I96" s="311"/>
      <c r="J96" s="27" t="s">
        <v>3</v>
      </c>
      <c r="K96" s="265"/>
      <c r="L96" s="267"/>
      <c r="M96" s="66"/>
      <c r="N96" s="66"/>
      <c r="O96" s="66"/>
      <c r="CA96" s="235">
        <f>'Formulár 2026'!K102</f>
        <v>0</v>
      </c>
    </row>
    <row r="97" spans="2:80" ht="25.5" customHeight="1" x14ac:dyDescent="0.2">
      <c r="B97" s="66"/>
      <c r="C97" s="347"/>
      <c r="D97" s="132" t="s">
        <v>3</v>
      </c>
      <c r="E97" s="265"/>
      <c r="F97" s="266"/>
      <c r="G97" s="267"/>
      <c r="H97" s="67"/>
      <c r="I97" s="49" t="s">
        <v>147</v>
      </c>
      <c r="J97" s="28" t="s">
        <v>56</v>
      </c>
      <c r="K97" s="296"/>
      <c r="L97" s="298"/>
      <c r="M97" s="66"/>
      <c r="N97" s="66"/>
      <c r="O97" s="66"/>
      <c r="CA97" s="235">
        <f>'Formulár 2026'!K103</f>
        <v>0</v>
      </c>
    </row>
    <row r="98" spans="2:80" ht="26.25" customHeight="1" thickBot="1" x14ac:dyDescent="0.25">
      <c r="B98" s="66"/>
      <c r="C98" s="347"/>
      <c r="D98" s="135" t="s">
        <v>56</v>
      </c>
      <c r="E98" s="296"/>
      <c r="F98" s="297"/>
      <c r="G98" s="298"/>
      <c r="H98" s="67"/>
      <c r="I98" s="51" t="s">
        <v>151</v>
      </c>
      <c r="J98" s="29" t="s">
        <v>70</v>
      </c>
      <c r="K98" s="343"/>
      <c r="L98" s="345"/>
      <c r="M98" s="66"/>
      <c r="N98" s="66"/>
      <c r="O98" s="66"/>
      <c r="CA98" s="235">
        <f>'Formulár 2026'!K104</f>
        <v>0</v>
      </c>
    </row>
    <row r="99" spans="2:80" ht="27" customHeight="1" thickBot="1" x14ac:dyDescent="0.25">
      <c r="B99" s="66"/>
      <c r="C99" s="348"/>
      <c r="D99" s="138" t="s">
        <v>158</v>
      </c>
      <c r="E99" s="343"/>
      <c r="F99" s="344"/>
      <c r="G99" s="345"/>
      <c r="H99" s="67"/>
      <c r="I99" s="50"/>
      <c r="J99" s="30" t="s">
        <v>65</v>
      </c>
      <c r="K99" s="341"/>
      <c r="L99" s="342"/>
      <c r="M99" s="66"/>
      <c r="N99" s="66"/>
      <c r="O99" s="66"/>
      <c r="CA99" s="235">
        <f>'Formulár 2026'!K105</f>
        <v>0</v>
      </c>
    </row>
    <row r="100" spans="2:80" ht="20.25" customHeight="1" thickBot="1" x14ac:dyDescent="0.25">
      <c r="B100" s="66"/>
      <c r="C100" s="66"/>
      <c r="D100" s="66"/>
      <c r="E100" s="66"/>
      <c r="F100" s="66"/>
      <c r="G100" s="66"/>
      <c r="H100" s="68"/>
      <c r="I100" s="66"/>
      <c r="J100" s="66"/>
      <c r="K100" s="66"/>
      <c r="L100" s="66"/>
      <c r="M100" s="66"/>
      <c r="N100" s="66"/>
      <c r="O100" s="66"/>
      <c r="CA100" s="235">
        <f>'Formulár 2026'!K106</f>
        <v>0</v>
      </c>
    </row>
    <row r="101" spans="2:80" ht="22.5" customHeight="1" x14ac:dyDescent="0.2">
      <c r="B101" s="66"/>
      <c r="C101" s="299" t="s">
        <v>6</v>
      </c>
      <c r="D101" s="141" t="s">
        <v>223</v>
      </c>
      <c r="E101" s="265" t="s">
        <v>197</v>
      </c>
      <c r="F101" s="266"/>
      <c r="G101" s="267"/>
      <c r="H101" s="67"/>
      <c r="I101" s="309" t="s">
        <v>150</v>
      </c>
      <c r="J101" s="137" t="s">
        <v>58</v>
      </c>
      <c r="K101" s="265"/>
      <c r="L101" s="267"/>
      <c r="M101" s="74"/>
      <c r="N101" s="74"/>
      <c r="O101" s="74"/>
      <c r="P101" s="9"/>
      <c r="Q101" s="9"/>
      <c r="R101" s="9"/>
      <c r="S101" s="9"/>
      <c r="T101" s="9"/>
      <c r="CA101" s="235">
        <f>'Formulár 2026'!K107</f>
        <v>0</v>
      </c>
    </row>
    <row r="102" spans="2:80" ht="22.5" customHeight="1" x14ac:dyDescent="0.2">
      <c r="B102" s="66"/>
      <c r="C102" s="300"/>
      <c r="D102" s="177" t="s">
        <v>142</v>
      </c>
      <c r="E102" s="302" t="s">
        <v>334</v>
      </c>
      <c r="F102" s="303"/>
      <c r="G102" s="304"/>
      <c r="H102" s="67"/>
      <c r="I102" s="311"/>
      <c r="J102" s="133" t="s">
        <v>188</v>
      </c>
      <c r="K102" s="307"/>
      <c r="L102" s="308"/>
      <c r="M102" s="66"/>
      <c r="N102" s="66"/>
      <c r="O102" s="66"/>
      <c r="CA102" s="235" t="str">
        <f>'Formulár 2026'!K110</f>
        <v>3,2</v>
      </c>
    </row>
    <row r="103" spans="2:80" ht="22.5" customHeight="1" thickBot="1" x14ac:dyDescent="0.25">
      <c r="B103" s="66"/>
      <c r="C103" s="300"/>
      <c r="D103" s="176" t="s">
        <v>57</v>
      </c>
      <c r="E103" s="296" t="s">
        <v>189</v>
      </c>
      <c r="F103" s="297"/>
      <c r="G103" s="298"/>
      <c r="H103" s="67"/>
      <c r="I103" s="311"/>
      <c r="J103" s="26" t="s">
        <v>59</v>
      </c>
      <c r="K103" s="343"/>
      <c r="L103" s="345"/>
      <c r="M103" s="66"/>
      <c r="N103" s="66"/>
      <c r="O103" s="66"/>
      <c r="CA103" s="235" t="str">
        <f>'Formulár 2026'!K111</f>
        <v>3,5</v>
      </c>
    </row>
    <row r="104" spans="2:80" ht="22.5" customHeight="1" x14ac:dyDescent="0.2">
      <c r="B104" s="66"/>
      <c r="C104" s="300"/>
      <c r="D104" s="142" t="s">
        <v>3</v>
      </c>
      <c r="E104" s="296" t="s">
        <v>53</v>
      </c>
      <c r="F104" s="297"/>
      <c r="G104" s="298"/>
      <c r="H104" s="67"/>
      <c r="I104" s="311"/>
      <c r="J104" s="27" t="s">
        <v>3</v>
      </c>
      <c r="K104" s="265"/>
      <c r="L104" s="267"/>
      <c r="M104" s="66"/>
      <c r="N104" s="66"/>
      <c r="O104" s="66"/>
      <c r="CA104" s="235" t="str">
        <f>'Formulár 2026'!K112</f>
        <v>1,4</v>
      </c>
    </row>
    <row r="105" spans="2:80" ht="25.5" customHeight="1" x14ac:dyDescent="0.2">
      <c r="B105" s="66"/>
      <c r="C105" s="300"/>
      <c r="D105" s="143" t="s">
        <v>70</v>
      </c>
      <c r="E105" s="296" t="s">
        <v>71</v>
      </c>
      <c r="F105" s="297"/>
      <c r="G105" s="298"/>
      <c r="H105" s="67"/>
      <c r="I105" s="49" t="s">
        <v>147</v>
      </c>
      <c r="J105" s="28" t="s">
        <v>56</v>
      </c>
      <c r="K105" s="296"/>
      <c r="L105" s="298"/>
      <c r="M105" s="66"/>
      <c r="N105" s="66"/>
      <c r="O105" s="66"/>
      <c r="CA105" s="159" t="str">
        <f>'Formulár 2026'!E133</f>
        <v>nosná konštrukcia:</v>
      </c>
      <c r="CB105" s="159">
        <f>'Formulár 2026'!J133</f>
        <v>0</v>
      </c>
    </row>
    <row r="106" spans="2:80" ht="26.25" customHeight="1" thickBot="1" x14ac:dyDescent="0.25">
      <c r="B106" s="66"/>
      <c r="C106" s="300"/>
      <c r="D106" s="142"/>
      <c r="E106" s="296"/>
      <c r="F106" s="297"/>
      <c r="G106" s="298"/>
      <c r="H106" s="67"/>
      <c r="I106" s="51" t="s">
        <v>151</v>
      </c>
      <c r="J106" s="29" t="s">
        <v>70</v>
      </c>
      <c r="K106" s="343"/>
      <c r="L106" s="345"/>
      <c r="M106" s="66"/>
      <c r="N106" s="66"/>
      <c r="O106" s="66"/>
      <c r="CA106" s="159" t="str">
        <f>'Formulár 2026'!E134</f>
        <v>HELUZ FAMILY 38 brúsená (na murovaciu penu)</v>
      </c>
      <c r="CB106" s="159">
        <f>'Formulár 2026'!J134</f>
        <v>380</v>
      </c>
    </row>
    <row r="107" spans="2:80" ht="26.25" customHeight="1" thickBot="1" x14ac:dyDescent="0.25">
      <c r="B107" s="66"/>
      <c r="C107" s="301"/>
      <c r="D107" s="142"/>
      <c r="E107" s="296"/>
      <c r="F107" s="297"/>
      <c r="G107" s="298"/>
      <c r="H107" s="68"/>
      <c r="I107" s="50"/>
      <c r="J107" s="30" t="s">
        <v>65</v>
      </c>
      <c r="K107" s="341"/>
      <c r="L107" s="342"/>
      <c r="M107" s="66"/>
      <c r="N107" s="66"/>
      <c r="O107" s="66"/>
      <c r="CA107" s="159" t="str">
        <f>'Formulár 2026'!E135</f>
        <v>izolácia :</v>
      </c>
      <c r="CB107" s="159">
        <f>'Formulár 2026'!J135</f>
        <v>0</v>
      </c>
    </row>
    <row r="108" spans="2:80" ht="26.25" customHeight="1" thickBot="1" x14ac:dyDescent="0.25">
      <c r="B108" s="66"/>
      <c r="C108" s="173" t="s">
        <v>195</v>
      </c>
      <c r="D108" s="174" t="s">
        <v>231</v>
      </c>
      <c r="E108" s="175" t="s">
        <v>194</v>
      </c>
      <c r="F108" s="736" t="s">
        <v>191</v>
      </c>
      <c r="G108" s="737"/>
      <c r="H108" s="139"/>
      <c r="I108" s="140"/>
      <c r="J108" s="66"/>
      <c r="K108" s="66"/>
      <c r="L108" s="66"/>
      <c r="M108" s="66"/>
      <c r="N108" s="66"/>
      <c r="O108" s="66"/>
      <c r="CA108" s="159" t="str">
        <f>'Formulár 2026'!E136</f>
        <v>polystyrén typu EPS 70F (biely)</v>
      </c>
      <c r="CB108" s="159">
        <f>'Formulár 2026'!J136</f>
        <v>100</v>
      </c>
    </row>
    <row r="109" spans="2:80" ht="26.25" customHeight="1" x14ac:dyDescent="0.2">
      <c r="B109" s="66"/>
      <c r="C109" s="179" t="s">
        <v>190</v>
      </c>
      <c r="D109" s="180" t="s">
        <v>229</v>
      </c>
      <c r="E109" s="181" t="s">
        <v>37</v>
      </c>
      <c r="F109" s="182" t="s">
        <v>192</v>
      </c>
      <c r="G109" s="183" t="s">
        <v>193</v>
      </c>
      <c r="H109" s="139"/>
      <c r="I109" s="346" t="s">
        <v>62</v>
      </c>
      <c r="J109" s="170" t="s">
        <v>195</v>
      </c>
      <c r="K109" s="265" t="s">
        <v>222</v>
      </c>
      <c r="L109" s="267"/>
      <c r="M109" s="66"/>
      <c r="N109" s="66"/>
      <c r="O109" s="66"/>
      <c r="CA109" s="159">
        <f>'Formulár 2026'!E137</f>
        <v>0</v>
      </c>
      <c r="CB109" s="159">
        <f>'Formulár 2026'!J137</f>
        <v>0</v>
      </c>
    </row>
    <row r="110" spans="2:80" ht="26.25" customHeight="1" x14ac:dyDescent="0.2">
      <c r="B110" s="66"/>
      <c r="C110" s="184" t="s">
        <v>196</v>
      </c>
      <c r="D110" s="185" t="s">
        <v>230</v>
      </c>
      <c r="E110" s="186" t="s">
        <v>51</v>
      </c>
      <c r="F110" s="187" t="s">
        <v>192</v>
      </c>
      <c r="G110" s="188" t="s">
        <v>193</v>
      </c>
      <c r="H110" s="139"/>
      <c r="I110" s="731"/>
      <c r="J110" s="171" t="s">
        <v>176</v>
      </c>
      <c r="K110" s="296" t="s">
        <v>174</v>
      </c>
      <c r="L110" s="298"/>
      <c r="M110" s="294" t="s">
        <v>178</v>
      </c>
      <c r="N110" s="295"/>
      <c r="O110" s="295"/>
      <c r="CA110" s="159">
        <f>'Formulár 2026'!E138</f>
        <v>0</v>
      </c>
      <c r="CB110" s="159">
        <f>'Formulár 2026'!J138</f>
        <v>0</v>
      </c>
    </row>
    <row r="111" spans="2:80" ht="26.25" customHeight="1" x14ac:dyDescent="0.2">
      <c r="B111" s="66"/>
      <c r="C111" s="184"/>
      <c r="D111" s="185"/>
      <c r="E111" s="186"/>
      <c r="F111" s="187"/>
      <c r="G111" s="188"/>
      <c r="H111" s="139"/>
      <c r="I111" s="731"/>
      <c r="J111" s="171" t="s">
        <v>177</v>
      </c>
      <c r="K111" s="296" t="s">
        <v>175</v>
      </c>
      <c r="L111" s="298"/>
      <c r="M111" s="294"/>
      <c r="N111" s="295"/>
      <c r="O111" s="295"/>
      <c r="CA111" s="159">
        <f>'Formulár 2026'!E139</f>
        <v>0</v>
      </c>
      <c r="CB111" s="159">
        <f>'Formulár 2026'!J139</f>
        <v>0</v>
      </c>
    </row>
    <row r="112" spans="2:80" ht="26.25" customHeight="1" thickBot="1" x14ac:dyDescent="0.25">
      <c r="B112" s="66"/>
      <c r="C112" s="189"/>
      <c r="D112" s="190"/>
      <c r="E112" s="191"/>
      <c r="F112" s="192"/>
      <c r="G112" s="193"/>
      <c r="H112" s="139"/>
      <c r="I112" s="732"/>
      <c r="J112" s="172" t="s">
        <v>63</v>
      </c>
      <c r="K112" s="343" t="s">
        <v>64</v>
      </c>
      <c r="L112" s="345"/>
      <c r="M112" s="294"/>
      <c r="N112" s="295"/>
      <c r="O112" s="295"/>
      <c r="P112" s="75"/>
      <c r="Q112" s="75"/>
      <c r="R112" s="75"/>
      <c r="S112" s="75"/>
      <c r="T112" s="75"/>
      <c r="CA112" s="159">
        <f>'Formulár 2026'!E140</f>
        <v>0</v>
      </c>
      <c r="CB112" s="159">
        <f>'Formulár 2026'!J140</f>
        <v>0</v>
      </c>
    </row>
    <row r="113" spans="2:80" ht="12.75" customHeight="1" x14ac:dyDescent="0.2">
      <c r="B113" s="66"/>
      <c r="C113" s="69"/>
      <c r="D113" s="70"/>
      <c r="E113" s="71"/>
      <c r="F113" s="71"/>
      <c r="G113" s="71"/>
      <c r="H113" s="71"/>
      <c r="I113" s="72"/>
      <c r="J113" s="72"/>
      <c r="K113" s="72"/>
      <c r="L113" s="72"/>
      <c r="M113" s="86"/>
      <c r="N113" s="86"/>
      <c r="O113" s="66"/>
      <c r="CA113" s="159">
        <f>'Formulár 2026'!E141</f>
        <v>0</v>
      </c>
      <c r="CB113" s="159">
        <f>'Formulár 2026'!J141</f>
        <v>0</v>
      </c>
    </row>
    <row r="114" spans="2:80" ht="12.75" customHeight="1" thickBot="1" x14ac:dyDescent="0.25">
      <c r="B114" s="66"/>
      <c r="C114" s="73"/>
      <c r="D114" s="70"/>
      <c r="E114" s="71"/>
      <c r="F114" s="71"/>
      <c r="G114" s="71"/>
      <c r="H114" s="71"/>
      <c r="I114" s="72"/>
      <c r="J114" s="72"/>
      <c r="K114" s="72"/>
      <c r="L114" s="72"/>
      <c r="M114" s="86"/>
      <c r="N114" s="86"/>
      <c r="O114" s="66"/>
      <c r="CA114" s="159">
        <f>'Formulár 2026'!E142</f>
        <v>0</v>
      </c>
      <c r="CB114" s="159">
        <f>'Formulár 2026'!J142</f>
        <v>0</v>
      </c>
    </row>
    <row r="115" spans="2:80" ht="21.75" customHeight="1" x14ac:dyDescent="0.2">
      <c r="B115" s="66"/>
      <c r="C115" s="733" t="s">
        <v>162</v>
      </c>
      <c r="D115" s="734"/>
      <c r="E115" s="734"/>
      <c r="F115" s="734"/>
      <c r="G115" s="734"/>
      <c r="H115" s="734"/>
      <c r="I115" s="734"/>
      <c r="J115" s="734"/>
      <c r="K115" s="734"/>
      <c r="L115" s="735"/>
      <c r="M115" s="86"/>
      <c r="N115" s="86"/>
      <c r="O115" s="66"/>
      <c r="CA115" s="159">
        <f>'Formulár 2026'!E143</f>
        <v>0</v>
      </c>
      <c r="CB115" s="159">
        <f>'Formulár 2026'!J143</f>
        <v>0</v>
      </c>
    </row>
    <row r="116" spans="2:80" ht="39.75" customHeight="1" x14ac:dyDescent="0.2">
      <c r="B116" s="66"/>
      <c r="C116" s="640" t="s">
        <v>108</v>
      </c>
      <c r="D116" s="641"/>
      <c r="E116" s="641"/>
      <c r="F116" s="641"/>
      <c r="G116" s="641"/>
      <c r="H116" s="641"/>
      <c r="I116" s="641"/>
      <c r="J116" s="641"/>
      <c r="K116" s="641"/>
      <c r="L116" s="642"/>
      <c r="M116" s="86"/>
      <c r="N116" s="86"/>
      <c r="O116" s="66"/>
      <c r="CA116" s="159" t="str">
        <f>'Formulár 2026'!E144</f>
        <v>Materiál</v>
      </c>
      <c r="CB116" s="159" t="str">
        <f>'Formulár 2026'!J144</f>
        <v>Hrúbka (mm)</v>
      </c>
    </row>
    <row r="117" spans="2:80" ht="24" customHeight="1" x14ac:dyDescent="0.2">
      <c r="B117" s="66"/>
      <c r="C117" s="725"/>
      <c r="D117" s="726"/>
      <c r="E117" s="726"/>
      <c r="F117" s="726"/>
      <c r="G117" s="726"/>
      <c r="H117" s="726"/>
      <c r="I117" s="726"/>
      <c r="J117" s="726"/>
      <c r="K117" s="726"/>
      <c r="L117" s="727"/>
      <c r="M117" s="66"/>
      <c r="N117" s="66"/>
      <c r="O117" s="66"/>
      <c r="CA117" s="159" t="str">
        <f>'Formulár 2026'!E145</f>
        <v>nosná konštrukcia:</v>
      </c>
      <c r="CB117" s="159">
        <f>'Formulár 2026'!J145</f>
        <v>0</v>
      </c>
    </row>
    <row r="118" spans="2:80" ht="17.25" customHeight="1" x14ac:dyDescent="0.2">
      <c r="B118" s="66"/>
      <c r="C118" s="34" t="s">
        <v>155</v>
      </c>
      <c r="D118" s="32"/>
      <c r="E118" s="32"/>
      <c r="F118" s="32"/>
      <c r="G118" s="32"/>
      <c r="H118" s="32"/>
      <c r="I118" s="32"/>
      <c r="J118" s="32"/>
      <c r="K118" s="32"/>
      <c r="L118" s="33"/>
      <c r="M118" s="66"/>
      <c r="N118" s="66"/>
      <c r="O118" s="66"/>
      <c r="CA118" s="159">
        <f>'Formulár 2026'!E146</f>
        <v>0</v>
      </c>
      <c r="CB118" s="159">
        <f>'Formulár 2026'!J146</f>
        <v>0</v>
      </c>
    </row>
    <row r="119" spans="2:80" ht="39.75" customHeight="1" x14ac:dyDescent="0.2">
      <c r="B119" s="66"/>
      <c r="C119" s="338" t="s">
        <v>198</v>
      </c>
      <c r="D119" s="339"/>
      <c r="E119" s="339"/>
      <c r="F119" s="339"/>
      <c r="G119" s="339"/>
      <c r="H119" s="339"/>
      <c r="I119" s="339"/>
      <c r="J119" s="339"/>
      <c r="K119" s="339"/>
      <c r="L119" s="340"/>
      <c r="M119" s="66"/>
      <c r="N119" s="66"/>
      <c r="O119" s="66"/>
      <c r="CA119" s="159" t="str">
        <f>'Formulár 2026'!E147</f>
        <v>izolácia :</v>
      </c>
      <c r="CB119" s="159">
        <f>'Formulár 2026'!J147</f>
        <v>0</v>
      </c>
    </row>
    <row r="120" spans="2:80" ht="21.75" customHeight="1" x14ac:dyDescent="0.2">
      <c r="B120" s="66"/>
      <c r="C120" s="728" t="s">
        <v>97</v>
      </c>
      <c r="D120" s="729"/>
      <c r="E120" s="729"/>
      <c r="F120" s="729"/>
      <c r="G120" s="729"/>
      <c r="H120" s="729"/>
      <c r="I120" s="729"/>
      <c r="J120" s="729"/>
      <c r="K120" s="729"/>
      <c r="L120" s="730"/>
      <c r="M120" s="66"/>
      <c r="N120" s="66"/>
      <c r="O120" s="66"/>
      <c r="CA120" s="159">
        <f>'Formulár 2026'!E148</f>
        <v>0</v>
      </c>
      <c r="CB120" s="159">
        <f>'Formulár 2026'!J148</f>
        <v>0</v>
      </c>
    </row>
    <row r="121" spans="2:80" ht="15.75" customHeight="1" x14ac:dyDescent="0.2">
      <c r="B121" s="66"/>
      <c r="C121" s="725" t="s">
        <v>241</v>
      </c>
      <c r="D121" s="726"/>
      <c r="E121" s="726"/>
      <c r="F121" s="726"/>
      <c r="G121" s="726"/>
      <c r="H121" s="726"/>
      <c r="I121" s="726"/>
      <c r="J121" s="726"/>
      <c r="K121" s="726"/>
      <c r="L121" s="727"/>
      <c r="M121" s="66"/>
      <c r="N121" s="66"/>
      <c r="O121" s="66"/>
      <c r="CA121" s="159">
        <f>'Formulár 2026'!E149</f>
        <v>0</v>
      </c>
      <c r="CB121" s="159">
        <f>'Formulár 2026'!J149</f>
        <v>0</v>
      </c>
    </row>
    <row r="122" spans="2:80" ht="18" customHeight="1" x14ac:dyDescent="0.2">
      <c r="B122" s="66"/>
      <c r="C122" s="728" t="s">
        <v>98</v>
      </c>
      <c r="D122" s="729"/>
      <c r="E122" s="729"/>
      <c r="F122" s="729"/>
      <c r="G122" s="729"/>
      <c r="H122" s="729"/>
      <c r="I122" s="729"/>
      <c r="J122" s="729"/>
      <c r="K122" s="729"/>
      <c r="L122" s="730"/>
      <c r="M122" s="66"/>
      <c r="N122" s="66"/>
      <c r="O122" s="66"/>
      <c r="CA122" s="159">
        <f>'Formulár 2026'!E150</f>
        <v>0</v>
      </c>
      <c r="CB122" s="159">
        <f>'Formulár 2026'!J150</f>
        <v>0</v>
      </c>
    </row>
    <row r="123" spans="2:80" ht="21" customHeight="1" thickBot="1" x14ac:dyDescent="0.25">
      <c r="B123" s="66"/>
      <c r="C123" s="683" t="s">
        <v>55</v>
      </c>
      <c r="D123" s="684"/>
      <c r="E123" s="684"/>
      <c r="F123" s="684"/>
      <c r="G123" s="684"/>
      <c r="H123" s="684"/>
      <c r="I123" s="684"/>
      <c r="J123" s="684"/>
      <c r="K123" s="684"/>
      <c r="L123" s="685"/>
      <c r="M123" s="66"/>
      <c r="N123" s="66"/>
      <c r="O123" s="66"/>
      <c r="CA123" s="159">
        <f>'Formulár 2026'!E151</f>
        <v>0</v>
      </c>
      <c r="CB123" s="159">
        <f>'Formulár 2026'!J151</f>
        <v>0</v>
      </c>
    </row>
    <row r="124" spans="2:80" ht="18" customHeight="1" x14ac:dyDescent="0.2"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CA124" s="159">
        <f>'Formulár 2026'!E152</f>
        <v>0</v>
      </c>
      <c r="CB124" s="159">
        <f>'Formulár 2026'!J152</f>
        <v>0</v>
      </c>
    </row>
    <row r="125" spans="2:80" ht="18" customHeight="1" x14ac:dyDescent="0.2"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CA125" s="159">
        <f>'Formulár 2026'!E153</f>
        <v>0</v>
      </c>
      <c r="CB125" s="159">
        <f>'Formulár 2026'!J153</f>
        <v>0</v>
      </c>
    </row>
    <row r="126" spans="2:80" ht="25.5" customHeight="1" x14ac:dyDescent="0.25">
      <c r="B126" s="87"/>
      <c r="C126" s="88" t="s">
        <v>75</v>
      </c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CA126" s="159">
        <f>'Formulár 2026'!E154</f>
        <v>0</v>
      </c>
      <c r="CB126" s="159">
        <f>'Formulár 2026'!J154</f>
        <v>0</v>
      </c>
    </row>
    <row r="127" spans="2:80" ht="25.5" customHeight="1" x14ac:dyDescent="0.25">
      <c r="B127" s="87"/>
      <c r="C127" s="88" t="s">
        <v>95</v>
      </c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CA127" s="159">
        <f>'Formulár 2026'!E155</f>
        <v>0</v>
      </c>
      <c r="CB127" s="159">
        <f>'Formulár 2026'!J155</f>
        <v>0</v>
      </c>
    </row>
    <row r="128" spans="2:80" ht="9" customHeight="1" x14ac:dyDescent="0.25">
      <c r="B128" s="87"/>
      <c r="C128" s="88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CA128" s="159" t="str">
        <f>'Formulár 2026'!E156</f>
        <v>Materiál</v>
      </c>
      <c r="CB128" s="159" t="str">
        <f>'Formulár 2026'!J156</f>
        <v>Hrúbka (mm)</v>
      </c>
    </row>
    <row r="129" spans="2:80" ht="16.5" customHeight="1" x14ac:dyDescent="0.25">
      <c r="B129" s="87"/>
      <c r="C129" s="88"/>
      <c r="D129" s="87"/>
      <c r="E129" s="596" t="s">
        <v>232</v>
      </c>
      <c r="F129" s="597"/>
      <c r="G129" s="597"/>
      <c r="H129" s="597"/>
      <c r="I129" s="598"/>
      <c r="J129" s="624" t="s">
        <v>233</v>
      </c>
      <c r="K129" s="621"/>
      <c r="L129" s="87"/>
      <c r="M129" s="87"/>
      <c r="N129" s="87"/>
      <c r="O129" s="87"/>
      <c r="CA129" s="159" t="str">
        <f>'Formulár 2026'!E157</f>
        <v>konštrukcia:</v>
      </c>
      <c r="CB129" s="159">
        <f>'Formulár 2026'!J157</f>
        <v>0</v>
      </c>
    </row>
    <row r="130" spans="2:80" ht="16.5" customHeight="1" x14ac:dyDescent="0.25">
      <c r="B130" s="87"/>
      <c r="C130" s="88"/>
      <c r="D130" s="87"/>
      <c r="E130" s="283" t="s">
        <v>234</v>
      </c>
      <c r="F130" s="284"/>
      <c r="G130" s="284"/>
      <c r="H130" s="284"/>
      <c r="I130" s="285"/>
      <c r="J130" s="286" t="s">
        <v>233</v>
      </c>
      <c r="K130" s="287"/>
      <c r="L130" s="87"/>
      <c r="M130" s="87"/>
      <c r="N130" s="87"/>
      <c r="O130" s="87"/>
      <c r="CA130" s="159">
        <f>'Formulár 2026'!E158</f>
        <v>0</v>
      </c>
      <c r="CB130" s="159">
        <f>'Formulár 2026'!J158</f>
        <v>0</v>
      </c>
    </row>
    <row r="131" spans="2:80" ht="16.5" customHeight="1" thickBot="1" x14ac:dyDescent="0.3">
      <c r="B131" s="87"/>
      <c r="C131" s="88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CA131" s="159" t="str">
        <f>'Formulár 2026'!E159</f>
        <v>izolácia :</v>
      </c>
      <c r="CB131" s="159">
        <f>'Formulár 2026'!J159</f>
        <v>0</v>
      </c>
    </row>
    <row r="132" spans="2:80" ht="13.5" customHeight="1" thickBot="1" x14ac:dyDescent="0.25">
      <c r="B132" s="87"/>
      <c r="C132" s="550" t="s">
        <v>207</v>
      </c>
      <c r="D132" s="643"/>
      <c r="E132" s="262" t="s">
        <v>0</v>
      </c>
      <c r="F132" s="263"/>
      <c r="G132" s="263"/>
      <c r="H132" s="263"/>
      <c r="I132" s="264"/>
      <c r="J132" s="262" t="s">
        <v>1</v>
      </c>
      <c r="K132" s="256"/>
      <c r="L132" s="255" t="s">
        <v>2</v>
      </c>
      <c r="M132" s="256"/>
      <c r="N132" s="200"/>
      <c r="O132" s="87"/>
      <c r="P132" s="7"/>
      <c r="Q132" s="7"/>
      <c r="R132" s="7"/>
      <c r="S132" s="7"/>
      <c r="T132" s="7"/>
      <c r="CA132" s="159" t="str">
        <f>'Formulár 2026'!E160</f>
        <v>bez izolácie</v>
      </c>
      <c r="CB132" s="159">
        <f>'Formulár 2026'!J160</f>
        <v>0</v>
      </c>
    </row>
    <row r="133" spans="2:80" ht="14.25" customHeight="1" x14ac:dyDescent="0.2">
      <c r="B133" s="87"/>
      <c r="C133" s="644"/>
      <c r="D133" s="645"/>
      <c r="E133" s="257" t="s">
        <v>179</v>
      </c>
      <c r="F133" s="258"/>
      <c r="G133" s="258"/>
      <c r="H133" s="258"/>
      <c r="I133" s="259"/>
      <c r="J133" s="349"/>
      <c r="K133" s="350"/>
      <c r="L133" s="630" t="s">
        <v>141</v>
      </c>
      <c r="M133" s="631"/>
      <c r="N133" s="200"/>
      <c r="O133" s="87"/>
      <c r="CA133" s="159">
        <f>'Formulár 2026'!E161</f>
        <v>0</v>
      </c>
      <c r="CB133" s="159">
        <f>'Formulár 2026'!J161</f>
        <v>0</v>
      </c>
    </row>
    <row r="134" spans="2:80" ht="14.25" customHeight="1" x14ac:dyDescent="0.2">
      <c r="B134" s="87"/>
      <c r="C134" s="644"/>
      <c r="D134" s="645"/>
      <c r="E134" s="283" t="s">
        <v>278</v>
      </c>
      <c r="F134" s="284"/>
      <c r="G134" s="284"/>
      <c r="H134" s="284"/>
      <c r="I134" s="285"/>
      <c r="J134" s="286">
        <v>380</v>
      </c>
      <c r="K134" s="287"/>
      <c r="L134" s="632"/>
      <c r="M134" s="633"/>
      <c r="N134" s="200"/>
      <c r="O134" s="87"/>
      <c r="CA134" s="159">
        <f>'Formulár 2026'!E162</f>
        <v>0</v>
      </c>
      <c r="CB134" s="159">
        <f>'Formulár 2026'!J162</f>
        <v>0</v>
      </c>
    </row>
    <row r="135" spans="2:80" ht="14.25" customHeight="1" x14ac:dyDescent="0.2">
      <c r="B135" s="87"/>
      <c r="C135" s="644"/>
      <c r="D135" s="645"/>
      <c r="E135" s="278" t="s">
        <v>180</v>
      </c>
      <c r="F135" s="279"/>
      <c r="G135" s="279"/>
      <c r="H135" s="279"/>
      <c r="I135" s="280"/>
      <c r="J135" s="585"/>
      <c r="K135" s="586"/>
      <c r="L135" s="632"/>
      <c r="M135" s="633"/>
      <c r="N135" s="200"/>
      <c r="O135" s="87"/>
      <c r="CA135" s="159">
        <f>'Formulár 2026'!E163</f>
        <v>0</v>
      </c>
      <c r="CB135" s="159">
        <f>'Formulár 2026'!J163</f>
        <v>0</v>
      </c>
    </row>
    <row r="136" spans="2:80" ht="14.25" customHeight="1" x14ac:dyDescent="0.2">
      <c r="B136" s="87"/>
      <c r="C136" s="644"/>
      <c r="D136" s="645"/>
      <c r="E136" s="596" t="s">
        <v>153</v>
      </c>
      <c r="F136" s="597"/>
      <c r="G136" s="597"/>
      <c r="H136" s="597"/>
      <c r="I136" s="598"/>
      <c r="J136" s="624">
        <v>100</v>
      </c>
      <c r="K136" s="621"/>
      <c r="L136" s="632"/>
      <c r="M136" s="633"/>
      <c r="N136" s="200"/>
      <c r="O136" s="87"/>
      <c r="CA136" s="159">
        <f>'Formulár 2026'!E164</f>
        <v>0</v>
      </c>
      <c r="CB136" s="159">
        <f>'Formulár 2026'!J164</f>
        <v>0</v>
      </c>
    </row>
    <row r="137" spans="2:80" ht="14.25" customHeight="1" x14ac:dyDescent="0.2">
      <c r="B137" s="87"/>
      <c r="C137" s="644"/>
      <c r="D137" s="645"/>
      <c r="E137" s="278"/>
      <c r="F137" s="279"/>
      <c r="G137" s="279"/>
      <c r="H137" s="279"/>
      <c r="I137" s="280"/>
      <c r="J137" s="381"/>
      <c r="K137" s="382"/>
      <c r="L137" s="581" t="s">
        <v>200</v>
      </c>
      <c r="M137" s="582"/>
      <c r="N137" s="200"/>
      <c r="O137" s="87"/>
      <c r="CA137" s="159">
        <f>'Formulár 2026'!E165</f>
        <v>0</v>
      </c>
      <c r="CB137" s="159">
        <f>'Formulár 2026'!J165</f>
        <v>0</v>
      </c>
    </row>
    <row r="138" spans="2:80" ht="14.25" customHeight="1" x14ac:dyDescent="0.2">
      <c r="B138" s="87"/>
      <c r="C138" s="644"/>
      <c r="D138" s="645"/>
      <c r="E138" s="378"/>
      <c r="F138" s="379"/>
      <c r="G138" s="379"/>
      <c r="H138" s="379"/>
      <c r="I138" s="380"/>
      <c r="J138" s="381"/>
      <c r="K138" s="382"/>
      <c r="L138" s="581"/>
      <c r="M138" s="582"/>
      <c r="N138" s="200"/>
      <c r="O138" s="87"/>
      <c r="P138" s="2"/>
      <c r="CA138" s="159">
        <f>'Formulár 2026'!E166</f>
        <v>0</v>
      </c>
      <c r="CB138" s="159">
        <f>'Formulár 2026'!J166</f>
        <v>0</v>
      </c>
    </row>
    <row r="139" spans="2:80" ht="14.25" customHeight="1" x14ac:dyDescent="0.2">
      <c r="B139" s="87"/>
      <c r="C139" s="644"/>
      <c r="D139" s="645"/>
      <c r="E139" s="378"/>
      <c r="F139" s="379"/>
      <c r="G139" s="379"/>
      <c r="H139" s="379"/>
      <c r="I139" s="380"/>
      <c r="J139" s="381"/>
      <c r="K139" s="382"/>
      <c r="L139" s="581"/>
      <c r="M139" s="582"/>
      <c r="N139" s="200"/>
      <c r="O139" s="87"/>
      <c r="CA139" s="159">
        <f>'Formulár 2026'!E167</f>
        <v>0</v>
      </c>
      <c r="CB139" s="159">
        <f>'Formulár 2026'!J167</f>
        <v>0</v>
      </c>
    </row>
    <row r="140" spans="2:80" ht="14.25" customHeight="1" x14ac:dyDescent="0.2">
      <c r="B140" s="87"/>
      <c r="C140" s="644"/>
      <c r="D140" s="645"/>
      <c r="E140" s="378"/>
      <c r="F140" s="379"/>
      <c r="G140" s="379"/>
      <c r="H140" s="379"/>
      <c r="I140" s="380"/>
      <c r="J140" s="381"/>
      <c r="K140" s="382"/>
      <c r="L140" s="581"/>
      <c r="M140" s="582"/>
      <c r="N140" s="200"/>
      <c r="O140" s="87"/>
      <c r="CA140" s="159" t="str">
        <f>'Formulár 2026'!E168</f>
        <v>Materiál</v>
      </c>
      <c r="CB140" s="159" t="str">
        <f>'Formulár 2026'!J168</f>
        <v>Hrúbka (mm)</v>
      </c>
    </row>
    <row r="141" spans="2:80" ht="14.25" customHeight="1" x14ac:dyDescent="0.2">
      <c r="B141" s="87"/>
      <c r="C141" s="644"/>
      <c r="D141" s="645"/>
      <c r="E141" s="378"/>
      <c r="F141" s="379"/>
      <c r="G141" s="379"/>
      <c r="H141" s="379"/>
      <c r="I141" s="380"/>
      <c r="J141" s="381"/>
      <c r="K141" s="382"/>
      <c r="L141" s="581"/>
      <c r="M141" s="582"/>
      <c r="N141" s="200"/>
      <c r="O141" s="87"/>
      <c r="P141" s="2"/>
      <c r="Q141" s="2"/>
      <c r="S141" s="3"/>
      <c r="CA141" s="159" t="str">
        <f>'Formulár 2026'!E169</f>
        <v>Sadrokartónový strop</v>
      </c>
      <c r="CB141" s="159">
        <f>'Formulár 2026'!J169</f>
        <v>12</v>
      </c>
    </row>
    <row r="142" spans="2:80" ht="15" customHeight="1" thickBot="1" x14ac:dyDescent="0.25">
      <c r="B142" s="87"/>
      <c r="C142" s="646"/>
      <c r="D142" s="647"/>
      <c r="E142" s="535"/>
      <c r="F142" s="536"/>
      <c r="G142" s="536"/>
      <c r="H142" s="536"/>
      <c r="I142" s="537"/>
      <c r="J142" s="565"/>
      <c r="K142" s="566"/>
      <c r="L142" s="583"/>
      <c r="M142" s="584"/>
      <c r="N142" s="200"/>
      <c r="O142" s="87"/>
      <c r="CA142" s="159" t="str">
        <f>'Formulár 2026'!E170</f>
        <v>Vzduchová medzera</v>
      </c>
      <c r="CB142" s="159">
        <f>'Formulár 2026'!J170</f>
        <v>50</v>
      </c>
    </row>
    <row r="143" spans="2:80" ht="13.5" thickBot="1" x14ac:dyDescent="0.25">
      <c r="B143" s="87"/>
      <c r="C143" s="89"/>
      <c r="D143" s="90"/>
      <c r="E143" s="91"/>
      <c r="F143" s="91"/>
      <c r="G143" s="91"/>
      <c r="H143" s="91"/>
      <c r="I143" s="91"/>
      <c r="J143" s="92"/>
      <c r="K143" s="92"/>
      <c r="L143" s="93"/>
      <c r="M143" s="93"/>
      <c r="N143" s="200"/>
      <c r="O143" s="87"/>
      <c r="CA143" s="159" t="str">
        <f>'Formulár 2026'!E173</f>
        <v>Minerálna vlna -  Isover Domo</v>
      </c>
      <c r="CB143" s="159">
        <f>'Formulár 2026'!J173</f>
        <v>150</v>
      </c>
    </row>
    <row r="144" spans="2:80" ht="13.5" customHeight="1" thickBot="1" x14ac:dyDescent="0.25">
      <c r="B144" s="87"/>
      <c r="C144" s="550" t="s">
        <v>279</v>
      </c>
      <c r="D144" s="551"/>
      <c r="E144" s="262" t="s">
        <v>0</v>
      </c>
      <c r="F144" s="263"/>
      <c r="G144" s="263"/>
      <c r="H144" s="263"/>
      <c r="I144" s="264"/>
      <c r="J144" s="262" t="s">
        <v>1</v>
      </c>
      <c r="K144" s="256"/>
      <c r="L144" s="255" t="s">
        <v>2</v>
      </c>
      <c r="M144" s="256"/>
      <c r="N144" s="200"/>
      <c r="O144" s="87"/>
      <c r="CA144" s="159" t="str">
        <f>'Formulár 2026'!E174</f>
        <v>Plné debnenie z dosák</v>
      </c>
      <c r="CB144" s="159">
        <f>'Formulár 2026'!J174</f>
        <v>25</v>
      </c>
    </row>
    <row r="145" spans="2:80" ht="14.25" customHeight="1" x14ac:dyDescent="0.2">
      <c r="B145" s="87"/>
      <c r="C145" s="552"/>
      <c r="D145" s="553"/>
      <c r="E145" s="257" t="s">
        <v>179</v>
      </c>
      <c r="F145" s="258"/>
      <c r="G145" s="258"/>
      <c r="H145" s="258"/>
      <c r="I145" s="259"/>
      <c r="J145" s="260"/>
      <c r="K145" s="261"/>
      <c r="L145" s="288"/>
      <c r="M145" s="289"/>
      <c r="N145" s="200"/>
      <c r="O145" s="87"/>
      <c r="CA145" s="159">
        <f>'Formulár 2026'!E175</f>
        <v>0</v>
      </c>
      <c r="CB145" s="159">
        <f>'Formulár 2026'!J175</f>
        <v>0</v>
      </c>
    </row>
    <row r="146" spans="2:80" ht="14.25" customHeight="1" x14ac:dyDescent="0.2">
      <c r="B146" s="87"/>
      <c r="C146" s="552"/>
      <c r="D146" s="553"/>
      <c r="E146" s="273"/>
      <c r="F146" s="274"/>
      <c r="G146" s="274"/>
      <c r="H146" s="274"/>
      <c r="I146" s="275"/>
      <c r="J146" s="276">
        <v>0</v>
      </c>
      <c r="K146" s="277"/>
      <c r="L146" s="290"/>
      <c r="M146" s="291"/>
      <c r="N146" s="200"/>
      <c r="O146" s="87"/>
      <c r="CA146" s="159">
        <f>'Formulár 2026'!E176</f>
        <v>0</v>
      </c>
      <c r="CB146" s="159">
        <f>'Formulár 2026'!J176</f>
        <v>0</v>
      </c>
    </row>
    <row r="147" spans="2:80" ht="14.25" customHeight="1" x14ac:dyDescent="0.2">
      <c r="B147" s="87"/>
      <c r="C147" s="552"/>
      <c r="D147" s="553"/>
      <c r="E147" s="278" t="s">
        <v>180</v>
      </c>
      <c r="F147" s="279"/>
      <c r="G147" s="279"/>
      <c r="H147" s="279"/>
      <c r="I147" s="280"/>
      <c r="J147" s="281"/>
      <c r="K147" s="282"/>
      <c r="L147" s="290"/>
      <c r="M147" s="291"/>
      <c r="N147" s="200"/>
      <c r="O147" s="87"/>
      <c r="CA147" s="159">
        <f>'Formulár 2026'!E175</f>
        <v>0</v>
      </c>
      <c r="CB147" s="159">
        <f>'Formulár 2026'!J175</f>
        <v>0</v>
      </c>
    </row>
    <row r="148" spans="2:80" ht="14.25" customHeight="1" x14ac:dyDescent="0.2">
      <c r="B148" s="87"/>
      <c r="C148" s="552"/>
      <c r="D148" s="553"/>
      <c r="E148" s="650"/>
      <c r="F148" s="651"/>
      <c r="G148" s="651"/>
      <c r="H148" s="651"/>
      <c r="I148" s="652"/>
      <c r="J148" s="628">
        <v>0</v>
      </c>
      <c r="K148" s="629"/>
      <c r="L148" s="290"/>
      <c r="M148" s="291"/>
      <c r="N148" s="200"/>
      <c r="O148" s="87"/>
      <c r="CA148" s="159">
        <f>'Formulár 2026'!E176</f>
        <v>0</v>
      </c>
      <c r="CB148" s="159">
        <f>'Formulár 2026'!J176</f>
        <v>0</v>
      </c>
    </row>
    <row r="149" spans="2:80" ht="14.25" customHeight="1" x14ac:dyDescent="0.2">
      <c r="B149" s="87"/>
      <c r="C149" s="552"/>
      <c r="D149" s="553"/>
      <c r="E149" s="278"/>
      <c r="F149" s="279"/>
      <c r="G149" s="279"/>
      <c r="H149" s="279"/>
      <c r="I149" s="280"/>
      <c r="J149" s="381"/>
      <c r="K149" s="382"/>
      <c r="L149" s="290"/>
      <c r="M149" s="291"/>
      <c r="N149" s="200"/>
      <c r="O149" s="87"/>
      <c r="CA149" s="159">
        <f>'Formulár 2026'!E177</f>
        <v>0</v>
      </c>
      <c r="CB149" s="159">
        <f>'Formulár 2026'!J177</f>
        <v>0</v>
      </c>
    </row>
    <row r="150" spans="2:80" ht="14.25" customHeight="1" x14ac:dyDescent="0.2">
      <c r="B150" s="87"/>
      <c r="C150" s="552"/>
      <c r="D150" s="553"/>
      <c r="E150" s="378"/>
      <c r="F150" s="379"/>
      <c r="G150" s="379"/>
      <c r="H150" s="379"/>
      <c r="I150" s="380"/>
      <c r="J150" s="381"/>
      <c r="K150" s="382"/>
      <c r="L150" s="290"/>
      <c r="M150" s="291"/>
      <c r="N150" s="200"/>
      <c r="O150" s="87"/>
      <c r="P150" s="2"/>
      <c r="CA150" s="159">
        <f>'Formulár 2026'!E178</f>
        <v>0</v>
      </c>
      <c r="CB150" s="159">
        <f>'Formulár 2026'!J178</f>
        <v>0</v>
      </c>
    </row>
    <row r="151" spans="2:80" ht="14.25" customHeight="1" x14ac:dyDescent="0.2">
      <c r="B151" s="87"/>
      <c r="C151" s="552"/>
      <c r="D151" s="553"/>
      <c r="E151" s="378"/>
      <c r="F151" s="379"/>
      <c r="G151" s="379"/>
      <c r="H151" s="379"/>
      <c r="I151" s="380"/>
      <c r="J151" s="381"/>
      <c r="K151" s="382"/>
      <c r="L151" s="290"/>
      <c r="M151" s="291"/>
      <c r="N151" s="200"/>
      <c r="O151" s="87"/>
      <c r="CA151" s="159">
        <f>'Formulár 2026'!E179</f>
        <v>0</v>
      </c>
      <c r="CB151" s="159">
        <f>'Formulár 2026'!J179</f>
        <v>0</v>
      </c>
    </row>
    <row r="152" spans="2:80" ht="14.25" customHeight="1" x14ac:dyDescent="0.2">
      <c r="B152" s="87"/>
      <c r="C152" s="552"/>
      <c r="D152" s="553"/>
      <c r="E152" s="378"/>
      <c r="F152" s="379"/>
      <c r="G152" s="379"/>
      <c r="H152" s="379"/>
      <c r="I152" s="380"/>
      <c r="J152" s="381"/>
      <c r="K152" s="382"/>
      <c r="L152" s="290"/>
      <c r="M152" s="291"/>
      <c r="N152" s="200"/>
      <c r="O152" s="87"/>
      <c r="CA152" s="159" t="str">
        <f>'Formulár 2026'!E180</f>
        <v>Materiál</v>
      </c>
      <c r="CB152" s="159" t="str">
        <f>'Formulár 2026'!J180</f>
        <v>Hrúbka (mm)</v>
      </c>
    </row>
    <row r="153" spans="2:80" ht="14.25" customHeight="1" x14ac:dyDescent="0.2">
      <c r="B153" s="87"/>
      <c r="C153" s="552"/>
      <c r="D153" s="553"/>
      <c r="E153" s="378"/>
      <c r="F153" s="379"/>
      <c r="G153" s="379"/>
      <c r="H153" s="379"/>
      <c r="I153" s="380"/>
      <c r="J153" s="381"/>
      <c r="K153" s="382"/>
      <c r="L153" s="290"/>
      <c r="M153" s="291"/>
      <c r="N153" s="200"/>
      <c r="O153" s="87"/>
      <c r="P153" s="2"/>
      <c r="Q153" s="2"/>
      <c r="S153" s="3"/>
      <c r="CA153" s="159" t="str">
        <f>'Formulár 2026'!E181</f>
        <v>Sadrokartónový strop</v>
      </c>
      <c r="CB153" s="159">
        <f>'Formulár 2026'!J181</f>
        <v>12</v>
      </c>
    </row>
    <row r="154" spans="2:80" ht="15" customHeight="1" thickBot="1" x14ac:dyDescent="0.25">
      <c r="B154" s="87"/>
      <c r="C154" s="554"/>
      <c r="D154" s="555"/>
      <c r="E154" s="535"/>
      <c r="F154" s="536"/>
      <c r="G154" s="536"/>
      <c r="H154" s="536"/>
      <c r="I154" s="537"/>
      <c r="J154" s="565"/>
      <c r="K154" s="566"/>
      <c r="L154" s="292"/>
      <c r="M154" s="293"/>
      <c r="N154" s="200"/>
      <c r="O154" s="87"/>
      <c r="CA154" s="159" t="str">
        <f>'Formulár 2026'!E182</f>
        <v>Vzduchová medzera</v>
      </c>
      <c r="CB154" s="159">
        <f>'Formulár 2026'!J182</f>
        <v>50</v>
      </c>
    </row>
    <row r="155" spans="2:80" ht="13.5" thickBot="1" x14ac:dyDescent="0.25">
      <c r="B155" s="87"/>
      <c r="C155" s="94"/>
      <c r="D155" s="94"/>
      <c r="E155" s="94"/>
      <c r="F155" s="94"/>
      <c r="G155" s="94"/>
      <c r="H155" s="94"/>
      <c r="I155" s="94"/>
      <c r="J155" s="94"/>
      <c r="K155" s="94"/>
      <c r="L155" s="546"/>
      <c r="M155" s="546"/>
      <c r="N155" s="200"/>
      <c r="O155" s="87"/>
      <c r="CA155" s="159" t="str">
        <f>'Formulár 2026'!E183</f>
        <v>Železobetónová doska</v>
      </c>
      <c r="CB155" s="159">
        <f>'Formulár 2026'!J183</f>
        <v>0</v>
      </c>
    </row>
    <row r="156" spans="2:80" ht="13.5" thickBot="1" x14ac:dyDescent="0.25">
      <c r="B156" s="87"/>
      <c r="C156" s="686" t="s">
        <v>204</v>
      </c>
      <c r="D156" s="687"/>
      <c r="E156" s="262" t="s">
        <v>0</v>
      </c>
      <c r="F156" s="263"/>
      <c r="G156" s="263"/>
      <c r="H156" s="263"/>
      <c r="I156" s="264"/>
      <c r="J156" s="262" t="s">
        <v>1</v>
      </c>
      <c r="K156" s="256"/>
      <c r="L156" s="255" t="s">
        <v>2</v>
      </c>
      <c r="M156" s="256"/>
      <c r="N156" s="200"/>
      <c r="O156" s="87"/>
      <c r="CA156" s="159" t="str">
        <f>'Formulár 2026'!E184</f>
        <v>Minerálna vlna -  Isover Unirol Plus</v>
      </c>
      <c r="CB156" s="159">
        <f>'Formulár 2026'!J184</f>
        <v>150</v>
      </c>
    </row>
    <row r="157" spans="2:80" ht="14.25" customHeight="1" x14ac:dyDescent="0.2">
      <c r="B157" s="87"/>
      <c r="C157" s="688"/>
      <c r="D157" s="689"/>
      <c r="E157" s="257" t="s">
        <v>181</v>
      </c>
      <c r="F157" s="258"/>
      <c r="G157" s="258"/>
      <c r="H157" s="258"/>
      <c r="I157" s="259"/>
      <c r="J157" s="260"/>
      <c r="K157" s="261"/>
      <c r="L157" s="288"/>
      <c r="M157" s="289"/>
      <c r="N157" s="200"/>
      <c r="O157" s="87"/>
      <c r="CA157" s="159" t="str">
        <f>'Formulár 2026'!E185</f>
        <v>OSB doska</v>
      </c>
      <c r="CB157" s="159">
        <f>'Formulár 2026'!J185</f>
        <v>24</v>
      </c>
    </row>
    <row r="158" spans="2:80" ht="14.25" x14ac:dyDescent="0.2">
      <c r="B158" s="87"/>
      <c r="C158" s="688"/>
      <c r="D158" s="689"/>
      <c r="E158" s="273"/>
      <c r="F158" s="274"/>
      <c r="G158" s="274"/>
      <c r="H158" s="274"/>
      <c r="I158" s="275"/>
      <c r="J158" s="276">
        <v>0</v>
      </c>
      <c r="K158" s="277"/>
      <c r="L158" s="290"/>
      <c r="M158" s="291"/>
      <c r="N158" s="200"/>
      <c r="O158" s="87"/>
      <c r="CA158" s="159">
        <f>'Formulár 2026'!E186</f>
        <v>0</v>
      </c>
      <c r="CB158" s="159">
        <f>'Formulár 2026'!J186</f>
        <v>0</v>
      </c>
    </row>
    <row r="159" spans="2:80" ht="14.25" x14ac:dyDescent="0.2">
      <c r="B159" s="87"/>
      <c r="C159" s="688"/>
      <c r="D159" s="689"/>
      <c r="E159" s="278" t="s">
        <v>180</v>
      </c>
      <c r="F159" s="279"/>
      <c r="G159" s="279"/>
      <c r="H159" s="279"/>
      <c r="I159" s="280"/>
      <c r="J159" s="281"/>
      <c r="K159" s="282"/>
      <c r="L159" s="290"/>
      <c r="M159" s="291"/>
      <c r="N159" s="200"/>
      <c r="O159" s="87"/>
      <c r="CA159" s="159">
        <f>'Formulár 2026'!E187</f>
        <v>0</v>
      </c>
      <c r="CB159" s="159">
        <f>'Formulár 2026'!J187</f>
        <v>0</v>
      </c>
    </row>
    <row r="160" spans="2:80" ht="14.25" x14ac:dyDescent="0.2">
      <c r="B160" s="87"/>
      <c r="C160" s="688"/>
      <c r="D160" s="689"/>
      <c r="E160" s="650" t="s">
        <v>212</v>
      </c>
      <c r="F160" s="651"/>
      <c r="G160" s="651"/>
      <c r="H160" s="651"/>
      <c r="I160" s="652"/>
      <c r="J160" s="628">
        <v>0</v>
      </c>
      <c r="K160" s="629"/>
      <c r="L160" s="290"/>
      <c r="M160" s="291"/>
      <c r="N160" s="200"/>
      <c r="O160" s="87"/>
      <c r="CA160" s="159">
        <f>'Formulár 2026'!E188</f>
        <v>0</v>
      </c>
      <c r="CB160" s="159">
        <f>'Formulár 2026'!J188</f>
        <v>0</v>
      </c>
    </row>
    <row r="161" spans="2:80" ht="14.25" x14ac:dyDescent="0.2">
      <c r="B161" s="87"/>
      <c r="C161" s="688"/>
      <c r="D161" s="689"/>
      <c r="E161" s="278"/>
      <c r="F161" s="279"/>
      <c r="G161" s="279"/>
      <c r="H161" s="279"/>
      <c r="I161" s="280"/>
      <c r="J161" s="281"/>
      <c r="K161" s="282"/>
      <c r="L161" s="290"/>
      <c r="M161" s="291"/>
      <c r="N161" s="200"/>
      <c r="O161" s="87"/>
      <c r="CA161" s="159">
        <f>'Formulár 2026'!E189</f>
        <v>0</v>
      </c>
      <c r="CB161" s="159">
        <f>'Formulár 2026'!J189</f>
        <v>0</v>
      </c>
    </row>
    <row r="162" spans="2:80" ht="14.25" x14ac:dyDescent="0.2">
      <c r="B162" s="87"/>
      <c r="C162" s="688"/>
      <c r="D162" s="689"/>
      <c r="E162" s="278"/>
      <c r="F162" s="279"/>
      <c r="G162" s="279"/>
      <c r="H162" s="279"/>
      <c r="I162" s="280"/>
      <c r="J162" s="281"/>
      <c r="K162" s="282"/>
      <c r="L162" s="290"/>
      <c r="M162" s="291"/>
      <c r="N162" s="200"/>
      <c r="O162" s="87"/>
      <c r="P162" s="2"/>
      <c r="CA162" s="159">
        <f>'Formulár 2026'!E190</f>
        <v>0</v>
      </c>
      <c r="CB162" s="159">
        <f>'Formulár 2026'!J190</f>
        <v>0</v>
      </c>
    </row>
    <row r="163" spans="2:80" ht="14.25" x14ac:dyDescent="0.2">
      <c r="B163" s="87"/>
      <c r="C163" s="688"/>
      <c r="D163" s="689"/>
      <c r="E163" s="278"/>
      <c r="F163" s="279"/>
      <c r="G163" s="279"/>
      <c r="H163" s="279"/>
      <c r="I163" s="280"/>
      <c r="J163" s="281"/>
      <c r="K163" s="282"/>
      <c r="L163" s="290"/>
      <c r="M163" s="291"/>
      <c r="N163" s="200"/>
      <c r="O163" s="87"/>
      <c r="CA163" s="235">
        <f>'Formulár 2026'!E191</f>
        <v>0</v>
      </c>
      <c r="CB163" s="159">
        <f>'Formulár 2026'!J191</f>
        <v>0</v>
      </c>
    </row>
    <row r="164" spans="2:80" ht="14.25" x14ac:dyDescent="0.2">
      <c r="B164" s="87"/>
      <c r="C164" s="688"/>
      <c r="D164" s="689"/>
      <c r="E164" s="278"/>
      <c r="F164" s="279"/>
      <c r="G164" s="279"/>
      <c r="H164" s="279"/>
      <c r="I164" s="280"/>
      <c r="J164" s="281"/>
      <c r="K164" s="282"/>
      <c r="L164" s="290"/>
      <c r="M164" s="291"/>
      <c r="N164" s="200"/>
      <c r="O164" s="87"/>
      <c r="CA164" s="159" t="str">
        <f>'Formulár 2026'!E204</f>
        <v>Materiál</v>
      </c>
      <c r="CB164" s="159" t="str">
        <f>'Formulár 2026'!J204</f>
        <v>Hrúbka (mm)</v>
      </c>
    </row>
    <row r="165" spans="2:80" ht="14.25" x14ac:dyDescent="0.2">
      <c r="B165" s="87"/>
      <c r="C165" s="688"/>
      <c r="D165" s="689"/>
      <c r="E165" s="278"/>
      <c r="F165" s="279"/>
      <c r="G165" s="279"/>
      <c r="H165" s="279"/>
      <c r="I165" s="280"/>
      <c r="J165" s="281"/>
      <c r="K165" s="282"/>
      <c r="L165" s="290"/>
      <c r="M165" s="291"/>
      <c r="N165" s="200"/>
      <c r="O165" s="87"/>
      <c r="P165" s="2"/>
      <c r="Q165" s="2"/>
      <c r="S165" s="3"/>
      <c r="CA165" s="159">
        <f>'Formulár 2026'!E205</f>
        <v>0</v>
      </c>
      <c r="CB165" s="159">
        <f>'Formulár 2026'!J205</f>
        <v>0</v>
      </c>
    </row>
    <row r="166" spans="2:80" ht="15" thickBot="1" x14ac:dyDescent="0.25">
      <c r="B166" s="87"/>
      <c r="C166" s="690"/>
      <c r="D166" s="691"/>
      <c r="E166" s="535"/>
      <c r="F166" s="536"/>
      <c r="G166" s="536"/>
      <c r="H166" s="536"/>
      <c r="I166" s="537"/>
      <c r="J166" s="565"/>
      <c r="K166" s="566"/>
      <c r="L166" s="292"/>
      <c r="M166" s="293"/>
      <c r="N166" s="200"/>
      <c r="O166" s="87"/>
      <c r="CA166" s="159" t="str">
        <f>'Formulár 2026'!E206</f>
        <v>izolácia zo strany interiéru:</v>
      </c>
      <c r="CB166" s="159">
        <f>'Formulár 2026'!J206</f>
        <v>0</v>
      </c>
    </row>
    <row r="167" spans="2:80" ht="13.5" thickBot="1" x14ac:dyDescent="0.25">
      <c r="B167" s="87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200"/>
      <c r="O167" s="87"/>
      <c r="R167" s="2"/>
      <c r="CA167" s="159">
        <f>'Formulár 2026'!E207</f>
        <v>0</v>
      </c>
      <c r="CB167" s="159" t="str">
        <f>'Formulár 2026'!J207</f>
        <v>0</v>
      </c>
    </row>
    <row r="168" spans="2:80" ht="13.5" thickBot="1" x14ac:dyDescent="0.25">
      <c r="B168" s="87"/>
      <c r="C168" s="550" t="s">
        <v>202</v>
      </c>
      <c r="D168" s="551"/>
      <c r="E168" s="262" t="s">
        <v>0</v>
      </c>
      <c r="F168" s="263"/>
      <c r="G168" s="263"/>
      <c r="H168" s="263"/>
      <c r="I168" s="264"/>
      <c r="J168" s="262" t="s">
        <v>1</v>
      </c>
      <c r="K168" s="256"/>
      <c r="L168" s="255" t="s">
        <v>2</v>
      </c>
      <c r="M168" s="256"/>
      <c r="N168" s="200"/>
      <c r="O168" s="87"/>
      <c r="CA168" s="159">
        <f>'Formulár 2026'!E208</f>
        <v>0</v>
      </c>
      <c r="CB168" s="159">
        <f>'Formulár 2026'!J208</f>
        <v>0</v>
      </c>
    </row>
    <row r="169" spans="2:80" ht="14.25" customHeight="1" x14ac:dyDescent="0.2">
      <c r="B169" s="87"/>
      <c r="C169" s="552"/>
      <c r="D169" s="553"/>
      <c r="E169" s="593" t="s">
        <v>43</v>
      </c>
      <c r="F169" s="594"/>
      <c r="G169" s="594"/>
      <c r="H169" s="594"/>
      <c r="I169" s="595"/>
      <c r="J169" s="349">
        <v>12</v>
      </c>
      <c r="K169" s="350"/>
      <c r="L169" s="577" t="s">
        <v>152</v>
      </c>
      <c r="M169" s="578"/>
      <c r="N169" s="200"/>
      <c r="O169" s="87"/>
      <c r="CA169" s="159" t="str">
        <f>'Formulár 2026'!E209</f>
        <v>konštrukcia:</v>
      </c>
      <c r="CB169" s="159">
        <f>'Formulár 2026'!J209</f>
        <v>0</v>
      </c>
    </row>
    <row r="170" spans="2:80" ht="14.25" customHeight="1" x14ac:dyDescent="0.2">
      <c r="B170" s="87"/>
      <c r="C170" s="552"/>
      <c r="D170" s="553"/>
      <c r="E170" s="614" t="s">
        <v>44</v>
      </c>
      <c r="F170" s="615"/>
      <c r="G170" s="615"/>
      <c r="H170" s="615"/>
      <c r="I170" s="616"/>
      <c r="J170" s="585">
        <v>50</v>
      </c>
      <c r="K170" s="586"/>
      <c r="L170" s="622" t="s">
        <v>257</v>
      </c>
      <c r="M170" s="623"/>
      <c r="N170" s="200"/>
      <c r="O170" s="87"/>
      <c r="CA170" s="159" t="str">
        <f>'Formulár 2026'!E210</f>
        <v>Železobetónová doska</v>
      </c>
      <c r="CB170" s="159" t="str">
        <f>'Formulár 2026'!J210</f>
        <v>0</v>
      </c>
    </row>
    <row r="171" spans="2:80" ht="14.25" customHeight="1" x14ac:dyDescent="0.2">
      <c r="B171" s="87"/>
      <c r="C171" s="552"/>
      <c r="D171" s="553"/>
      <c r="E171" s="614"/>
      <c r="F171" s="615"/>
      <c r="G171" s="615"/>
      <c r="H171" s="615"/>
      <c r="I171" s="616"/>
      <c r="J171" s="585"/>
      <c r="K171" s="586"/>
      <c r="L171" s="587" t="s">
        <v>236</v>
      </c>
      <c r="M171" s="588"/>
      <c r="N171" s="200"/>
      <c r="O171" s="87"/>
      <c r="R171" s="2"/>
      <c r="CA171" s="159">
        <f>'Formulár 2026'!E211</f>
        <v>0</v>
      </c>
      <c r="CB171" s="159">
        <f>'Formulár 2026'!J211</f>
        <v>0</v>
      </c>
    </row>
    <row r="172" spans="2:80" ht="14.25" customHeight="1" x14ac:dyDescent="0.2">
      <c r="B172" s="87"/>
      <c r="C172" s="552"/>
      <c r="D172" s="553"/>
      <c r="E172" s="278" t="s">
        <v>180</v>
      </c>
      <c r="F172" s="279"/>
      <c r="G172" s="279"/>
      <c r="H172" s="279"/>
      <c r="I172" s="280"/>
      <c r="J172" s="585"/>
      <c r="K172" s="586"/>
      <c r="L172" s="589"/>
      <c r="M172" s="590"/>
      <c r="N172" s="200"/>
      <c r="O172" s="87"/>
      <c r="CA172" s="159" t="str">
        <f>'Formulár 2026'!E212</f>
        <v>izolácia zo strany exteriéru:</v>
      </c>
      <c r="CB172" s="159">
        <f>'Formulár 2026'!J212</f>
        <v>0</v>
      </c>
    </row>
    <row r="173" spans="2:80" ht="14.25" customHeight="1" x14ac:dyDescent="0.2">
      <c r="B173" s="87"/>
      <c r="C173" s="552"/>
      <c r="D173" s="553"/>
      <c r="E173" s="596" t="s">
        <v>280</v>
      </c>
      <c r="F173" s="597"/>
      <c r="G173" s="597"/>
      <c r="H173" s="597"/>
      <c r="I173" s="598"/>
      <c r="J173" s="624">
        <v>150</v>
      </c>
      <c r="K173" s="621"/>
      <c r="L173" s="589"/>
      <c r="M173" s="590"/>
      <c r="N173" s="200"/>
      <c r="O173" s="87"/>
      <c r="CA173" s="159">
        <f>'Formulár 2026'!E213</f>
        <v>0</v>
      </c>
      <c r="CB173" s="159" t="str">
        <f>'Formulár 2026'!J213</f>
        <v>0</v>
      </c>
    </row>
    <row r="174" spans="2:80" ht="14.25" customHeight="1" x14ac:dyDescent="0.2">
      <c r="B174" s="87"/>
      <c r="C174" s="552"/>
      <c r="D174" s="553"/>
      <c r="E174" s="614" t="s">
        <v>154</v>
      </c>
      <c r="F174" s="615"/>
      <c r="G174" s="615"/>
      <c r="H174" s="615"/>
      <c r="I174" s="616"/>
      <c r="J174" s="585">
        <v>25</v>
      </c>
      <c r="K174" s="586"/>
      <c r="L174" s="589"/>
      <c r="M174" s="590"/>
      <c r="N174" s="200"/>
      <c r="O174" s="87"/>
      <c r="P174" s="2"/>
      <c r="R174" s="2"/>
      <c r="CA174" s="159">
        <f>'Formulár 2026'!E214</f>
        <v>0</v>
      </c>
      <c r="CB174" s="159">
        <f>'Formulár 2026'!J214</f>
        <v>0</v>
      </c>
    </row>
    <row r="175" spans="2:80" ht="14.25" customHeight="1" x14ac:dyDescent="0.2">
      <c r="B175" s="87"/>
      <c r="C175" s="552"/>
      <c r="D175" s="553"/>
      <c r="E175" s="278"/>
      <c r="F175" s="279"/>
      <c r="G175" s="279"/>
      <c r="H175" s="279"/>
      <c r="I175" s="280"/>
      <c r="J175" s="281"/>
      <c r="K175" s="282"/>
      <c r="L175" s="589"/>
      <c r="M175" s="590"/>
      <c r="N175" s="200"/>
      <c r="O175" s="87"/>
      <c r="CA175" s="159">
        <f>'Formulár 2026'!E215</f>
        <v>0</v>
      </c>
      <c r="CB175" s="159">
        <f>'Formulár 2026'!J215</f>
        <v>0</v>
      </c>
    </row>
    <row r="176" spans="2:80" ht="14.25" customHeight="1" x14ac:dyDescent="0.2">
      <c r="B176" s="87"/>
      <c r="C176" s="552"/>
      <c r="D176" s="553"/>
      <c r="E176" s="278"/>
      <c r="F176" s="279"/>
      <c r="G176" s="279"/>
      <c r="H176" s="279"/>
      <c r="I176" s="280"/>
      <c r="J176" s="281"/>
      <c r="K176" s="282"/>
      <c r="L176" s="589"/>
      <c r="M176" s="590"/>
      <c r="N176" s="200"/>
      <c r="O176" s="87"/>
      <c r="CA176" s="159" t="str">
        <f>'Formulár 2026'!E216</f>
        <v>Materiál</v>
      </c>
      <c r="CB176" s="159" t="str">
        <f>'Formulár 2026'!J216</f>
        <v>Hrúbka (mm)</v>
      </c>
    </row>
    <row r="177" spans="2:80" ht="14.25" customHeight="1" x14ac:dyDescent="0.2">
      <c r="B177" s="87"/>
      <c r="C177" s="552"/>
      <c r="D177" s="553"/>
      <c r="E177" s="278"/>
      <c r="F177" s="279"/>
      <c r="G177" s="279"/>
      <c r="H177" s="279"/>
      <c r="I177" s="280"/>
      <c r="J177" s="281"/>
      <c r="K177" s="282"/>
      <c r="L177" s="589"/>
      <c r="M177" s="590"/>
      <c r="N177" s="200"/>
      <c r="O177" s="87"/>
      <c r="P177" s="2"/>
      <c r="Q177" s="2"/>
      <c r="S177" s="3"/>
      <c r="CA177" s="159">
        <f>'Formulár 2026'!E217</f>
        <v>0</v>
      </c>
      <c r="CB177" s="159">
        <f>'Formulár 2026'!J217</f>
        <v>0</v>
      </c>
    </row>
    <row r="178" spans="2:80" ht="15" customHeight="1" thickBot="1" x14ac:dyDescent="0.25">
      <c r="B178" s="87"/>
      <c r="C178" s="554"/>
      <c r="D178" s="555"/>
      <c r="E178" s="535"/>
      <c r="F178" s="536"/>
      <c r="G178" s="536"/>
      <c r="H178" s="536"/>
      <c r="I178" s="537"/>
      <c r="J178" s="565"/>
      <c r="K178" s="566"/>
      <c r="L178" s="591"/>
      <c r="M178" s="592"/>
      <c r="N178" s="200"/>
      <c r="O178" s="87"/>
      <c r="CA178" s="159" t="str">
        <f>'Formulár 2026'!E218</f>
        <v>izolácia zo strany interiéru:</v>
      </c>
      <c r="CB178" s="159">
        <f>'Formulár 2026'!J218</f>
        <v>0</v>
      </c>
    </row>
    <row r="179" spans="2:80" ht="13.5" thickBot="1" x14ac:dyDescent="0.25">
      <c r="B179" s="87"/>
      <c r="C179" s="96"/>
      <c r="D179" s="96"/>
      <c r="E179" s="96"/>
      <c r="F179" s="96"/>
      <c r="G179" s="96"/>
      <c r="H179" s="96"/>
      <c r="I179" s="96"/>
      <c r="J179" s="96"/>
      <c r="K179" s="96"/>
      <c r="L179" s="546"/>
      <c r="M179" s="546"/>
      <c r="N179" s="200"/>
      <c r="O179" s="87"/>
      <c r="R179" s="2"/>
      <c r="CA179" s="159">
        <f>'Formulár 2026'!E219</f>
        <v>0</v>
      </c>
      <c r="CB179" s="159" t="str">
        <f>'Formulár 2026'!J219</f>
        <v>0</v>
      </c>
    </row>
    <row r="180" spans="2:80" ht="13.5" thickBot="1" x14ac:dyDescent="0.25">
      <c r="B180" s="87"/>
      <c r="C180" s="550" t="s">
        <v>203</v>
      </c>
      <c r="D180" s="551"/>
      <c r="E180" s="262" t="s">
        <v>0</v>
      </c>
      <c r="F180" s="263"/>
      <c r="G180" s="263"/>
      <c r="H180" s="263"/>
      <c r="I180" s="264"/>
      <c r="J180" s="262" t="s">
        <v>1</v>
      </c>
      <c r="K180" s="256"/>
      <c r="L180" s="255" t="s">
        <v>2</v>
      </c>
      <c r="M180" s="256"/>
      <c r="N180" s="200"/>
      <c r="O180" s="87"/>
      <c r="CA180" s="159">
        <f>'Formulár 2026'!E220</f>
        <v>0</v>
      </c>
      <c r="CB180" s="159">
        <f>'Formulár 2026'!J220</f>
        <v>0</v>
      </c>
    </row>
    <row r="181" spans="2:80" ht="14.25" customHeight="1" x14ac:dyDescent="0.2">
      <c r="B181" s="87"/>
      <c r="C181" s="552"/>
      <c r="D181" s="553"/>
      <c r="E181" s="593" t="s">
        <v>43</v>
      </c>
      <c r="F181" s="594"/>
      <c r="G181" s="594"/>
      <c r="H181" s="594"/>
      <c r="I181" s="595"/>
      <c r="J181" s="349">
        <v>12</v>
      </c>
      <c r="K181" s="350"/>
      <c r="L181" s="579" t="s">
        <v>236</v>
      </c>
      <c r="M181" s="580"/>
      <c r="N181" s="200"/>
      <c r="O181" s="87"/>
      <c r="CA181" s="159" t="str">
        <f>'Formulár 2026'!E221</f>
        <v>konštrukcia:</v>
      </c>
      <c r="CB181" s="159">
        <f>'Formulár 2026'!J221</f>
        <v>0</v>
      </c>
    </row>
    <row r="182" spans="2:80" ht="14.25" customHeight="1" x14ac:dyDescent="0.2">
      <c r="B182" s="87"/>
      <c r="C182" s="552"/>
      <c r="D182" s="553"/>
      <c r="E182" s="614" t="s">
        <v>44</v>
      </c>
      <c r="F182" s="615"/>
      <c r="G182" s="615"/>
      <c r="H182" s="615"/>
      <c r="I182" s="616"/>
      <c r="J182" s="585">
        <v>50</v>
      </c>
      <c r="K182" s="586"/>
      <c r="L182" s="581"/>
      <c r="M182" s="582"/>
      <c r="N182" s="200"/>
      <c r="O182" s="87"/>
      <c r="CA182" s="159" t="str">
        <f>'Formulár 2026'!E222</f>
        <v>Železobetónová doska</v>
      </c>
      <c r="CB182" s="159" t="str">
        <f>'Formulár 2026'!J222</f>
        <v>0</v>
      </c>
    </row>
    <row r="183" spans="2:80" ht="14.25" customHeight="1" x14ac:dyDescent="0.2">
      <c r="B183" s="87"/>
      <c r="C183" s="552"/>
      <c r="D183" s="553"/>
      <c r="E183" s="273" t="s">
        <v>201</v>
      </c>
      <c r="F183" s="274"/>
      <c r="G183" s="274"/>
      <c r="H183" s="274"/>
      <c r="I183" s="275"/>
      <c r="J183" s="276"/>
      <c r="K183" s="277"/>
      <c r="L183" s="581"/>
      <c r="M183" s="582"/>
      <c r="N183" s="200"/>
      <c r="O183" s="87"/>
      <c r="R183" s="2"/>
      <c r="CA183" s="159">
        <f>'Formulár 2026'!E223</f>
        <v>0</v>
      </c>
      <c r="CB183" s="159">
        <f>'Formulár 2026'!J223</f>
        <v>0</v>
      </c>
    </row>
    <row r="184" spans="2:80" ht="14.25" customHeight="1" x14ac:dyDescent="0.2">
      <c r="B184" s="87"/>
      <c r="C184" s="552"/>
      <c r="D184" s="738"/>
      <c r="E184" s="596" t="s">
        <v>79</v>
      </c>
      <c r="F184" s="597"/>
      <c r="G184" s="597"/>
      <c r="H184" s="597"/>
      <c r="I184" s="598"/>
      <c r="J184" s="620">
        <v>150</v>
      </c>
      <c r="K184" s="621"/>
      <c r="L184" s="581"/>
      <c r="M184" s="582"/>
      <c r="N184" s="200"/>
      <c r="O184" s="87"/>
      <c r="CA184" s="159" t="str">
        <f>'Formulár 2026'!E224</f>
        <v>izolácia zo strany exteriéru:</v>
      </c>
      <c r="CB184" s="159">
        <f>'Formulár 2026'!J224</f>
        <v>0</v>
      </c>
    </row>
    <row r="185" spans="2:80" ht="14.25" customHeight="1" x14ac:dyDescent="0.2">
      <c r="B185" s="87"/>
      <c r="C185" s="552"/>
      <c r="D185" s="553"/>
      <c r="E185" s="625" t="s">
        <v>42</v>
      </c>
      <c r="F185" s="508"/>
      <c r="G185" s="508"/>
      <c r="H185" s="508"/>
      <c r="I185" s="626"/>
      <c r="J185" s="585">
        <v>24</v>
      </c>
      <c r="K185" s="586"/>
      <c r="L185" s="581"/>
      <c r="M185" s="582"/>
      <c r="N185" s="200"/>
      <c r="O185" s="87"/>
      <c r="CA185" s="159">
        <f>'Formulár 2026'!E225</f>
        <v>0</v>
      </c>
      <c r="CB185" s="159" t="str">
        <f>'Formulár 2026'!J225</f>
        <v>0</v>
      </c>
    </row>
    <row r="186" spans="2:80" ht="14.25" customHeight="1" x14ac:dyDescent="0.2">
      <c r="B186" s="87"/>
      <c r="C186" s="552"/>
      <c r="D186" s="553"/>
      <c r="E186" s="614"/>
      <c r="F186" s="615"/>
      <c r="G186" s="615"/>
      <c r="H186" s="615"/>
      <c r="I186" s="616"/>
      <c r="J186" s="585"/>
      <c r="K186" s="586"/>
      <c r="L186" s="581"/>
      <c r="M186" s="582"/>
      <c r="N186" s="200"/>
      <c r="O186" s="87"/>
      <c r="P186" s="2"/>
      <c r="CA186" s="159">
        <f>'Formulár 2026'!E226</f>
        <v>0</v>
      </c>
      <c r="CB186" s="159">
        <f>'Formulár 2026'!J226</f>
        <v>0</v>
      </c>
    </row>
    <row r="187" spans="2:80" ht="12.75" customHeight="1" x14ac:dyDescent="0.2">
      <c r="B187" s="87"/>
      <c r="C187" s="552"/>
      <c r="D187" s="553"/>
      <c r="E187" s="268"/>
      <c r="F187" s="269"/>
      <c r="G187" s="269"/>
      <c r="H187" s="269"/>
      <c r="I187" s="270"/>
      <c r="J187" s="271"/>
      <c r="K187" s="272"/>
      <c r="L187" s="581"/>
      <c r="M187" s="582"/>
      <c r="N187" s="200"/>
      <c r="O187" s="87"/>
      <c r="CA187" s="159">
        <f>'Formulár 2026'!E227</f>
        <v>0</v>
      </c>
      <c r="CB187" s="159">
        <f>'Formulár 2026'!J227</f>
        <v>0</v>
      </c>
    </row>
    <row r="188" spans="2:80" ht="12.75" customHeight="1" x14ac:dyDescent="0.2">
      <c r="B188" s="87"/>
      <c r="C188" s="552"/>
      <c r="D188" s="553"/>
      <c r="E188" s="268"/>
      <c r="F188" s="269"/>
      <c r="G188" s="269"/>
      <c r="H188" s="269"/>
      <c r="I188" s="270"/>
      <c r="J188" s="271"/>
      <c r="K188" s="272"/>
      <c r="L188" s="581"/>
      <c r="M188" s="582"/>
      <c r="N188" s="200"/>
      <c r="O188" s="87"/>
      <c r="CA188" s="159" t="str">
        <f>'Formulár 2026'!E228</f>
        <v>Materiál</v>
      </c>
      <c r="CB188" s="159" t="str">
        <f>'Formulár 2026'!J228</f>
        <v>Hrúbka (mm)</v>
      </c>
    </row>
    <row r="189" spans="2:80" ht="12.75" customHeight="1" x14ac:dyDescent="0.2">
      <c r="B189" s="87"/>
      <c r="C189" s="552"/>
      <c r="D189" s="553"/>
      <c r="E189" s="268"/>
      <c r="F189" s="269"/>
      <c r="G189" s="269"/>
      <c r="H189" s="269"/>
      <c r="I189" s="270"/>
      <c r="J189" s="271"/>
      <c r="K189" s="272"/>
      <c r="L189" s="581"/>
      <c r="M189" s="582"/>
      <c r="N189" s="200"/>
      <c r="O189" s="87"/>
      <c r="P189" s="2"/>
      <c r="Q189" s="2"/>
      <c r="S189" s="3"/>
      <c r="CA189" s="159" t="str">
        <f>'Formulár 2026'!E229</f>
        <v>Laminátova podlaha</v>
      </c>
      <c r="CB189" s="159" t="str">
        <f>'Formulár 2026'!J229</f>
        <v>10</v>
      </c>
    </row>
    <row r="190" spans="2:80" ht="13.5" customHeight="1" thickBot="1" x14ac:dyDescent="0.25">
      <c r="B190" s="87"/>
      <c r="C190" s="554"/>
      <c r="D190" s="555"/>
      <c r="E190" s="538"/>
      <c r="F190" s="539"/>
      <c r="G190" s="539"/>
      <c r="H190" s="539"/>
      <c r="I190" s="540"/>
      <c r="J190" s="541"/>
      <c r="K190" s="542"/>
      <c r="L190" s="583"/>
      <c r="M190" s="584"/>
      <c r="N190" s="200"/>
      <c r="O190" s="87"/>
      <c r="CA190" s="159" t="str">
        <f>'Formulár 2026'!E230</f>
        <v>Podložka pod laminátovú podlahu</v>
      </c>
      <c r="CB190" s="159">
        <f>'Formulár 2026'!J230</f>
        <v>3</v>
      </c>
    </row>
    <row r="191" spans="2:80" ht="13.5" thickBot="1" x14ac:dyDescent="0.25">
      <c r="B191" s="87"/>
      <c r="C191" s="96"/>
      <c r="D191" s="96"/>
      <c r="E191" s="96"/>
      <c r="F191" s="96"/>
      <c r="G191" s="96"/>
      <c r="H191" s="96"/>
      <c r="I191" s="96"/>
      <c r="J191" s="96"/>
      <c r="K191" s="96"/>
      <c r="L191" s="546"/>
      <c r="M191" s="546"/>
      <c r="N191" s="200"/>
      <c r="O191" s="87"/>
      <c r="R191" s="2"/>
      <c r="CA191" s="159" t="str">
        <f>'Formulár 2026'!E231</f>
        <v>Cementový poter</v>
      </c>
      <c r="CB191" s="159">
        <f>'Formulár 2026'!J231</f>
        <v>60</v>
      </c>
    </row>
    <row r="192" spans="2:80" ht="13.5" thickBot="1" x14ac:dyDescent="0.25">
      <c r="B192" s="87"/>
      <c r="C192" s="677" t="s">
        <v>210</v>
      </c>
      <c r="D192" s="678"/>
      <c r="E192" s="262" t="s">
        <v>0</v>
      </c>
      <c r="F192" s="263"/>
      <c r="G192" s="263"/>
      <c r="H192" s="263"/>
      <c r="I192" s="264"/>
      <c r="J192" s="262" t="s">
        <v>1</v>
      </c>
      <c r="K192" s="256"/>
      <c r="L192" s="255" t="s">
        <v>2</v>
      </c>
      <c r="M192" s="256"/>
      <c r="N192" s="200"/>
      <c r="O192" s="87"/>
      <c r="CA192" s="159" t="str">
        <f>'Formulár 2026'!E232</f>
        <v>polystyrén typu EPS 100S</v>
      </c>
      <c r="CB192" s="159">
        <f>'Formulár 2026'!J232</f>
        <v>80</v>
      </c>
    </row>
    <row r="193" spans="2:80" ht="12.75" customHeight="1" x14ac:dyDescent="0.2">
      <c r="B193" s="87"/>
      <c r="C193" s="679"/>
      <c r="D193" s="680"/>
      <c r="E193" s="558"/>
      <c r="F193" s="559"/>
      <c r="G193" s="559"/>
      <c r="H193" s="559"/>
      <c r="I193" s="560"/>
      <c r="J193" s="561"/>
      <c r="K193" s="562"/>
      <c r="L193" s="288"/>
      <c r="M193" s="289"/>
      <c r="N193" s="200"/>
      <c r="O193" s="87"/>
      <c r="CA193" s="159">
        <f>'Formulár 2026'!E233</f>
        <v>0</v>
      </c>
      <c r="CB193" s="159">
        <f>'Formulár 2026'!J233</f>
        <v>0</v>
      </c>
    </row>
    <row r="194" spans="2:80" ht="14.25" customHeight="1" x14ac:dyDescent="0.2">
      <c r="B194" s="87"/>
      <c r="C194" s="679"/>
      <c r="D194" s="680"/>
      <c r="E194" s="378" t="s">
        <v>183</v>
      </c>
      <c r="F194" s="379"/>
      <c r="G194" s="379"/>
      <c r="H194" s="379"/>
      <c r="I194" s="380"/>
      <c r="J194" s="381"/>
      <c r="K194" s="382"/>
      <c r="L194" s="290"/>
      <c r="M194" s="291"/>
      <c r="N194" s="200"/>
      <c r="O194" s="87"/>
      <c r="CA194" s="159">
        <f>'Formulár 2026'!E234</f>
        <v>0</v>
      </c>
      <c r="CB194" s="159">
        <f>'Formulár 2026'!J234</f>
        <v>0</v>
      </c>
    </row>
    <row r="195" spans="2:80" ht="14.25" customHeight="1" x14ac:dyDescent="0.2">
      <c r="B195" s="87"/>
      <c r="C195" s="679"/>
      <c r="D195" s="680"/>
      <c r="E195" s="596" t="s">
        <v>212</v>
      </c>
      <c r="F195" s="597"/>
      <c r="G195" s="597"/>
      <c r="H195" s="597"/>
      <c r="I195" s="598"/>
      <c r="J195" s="376" t="s">
        <v>217</v>
      </c>
      <c r="K195" s="377"/>
      <c r="L195" s="290"/>
      <c r="M195" s="291"/>
      <c r="N195" s="200"/>
      <c r="O195" s="87"/>
      <c r="CA195" s="159">
        <f>'Formulár 2026'!E235</f>
        <v>0</v>
      </c>
      <c r="CB195" s="159">
        <f>'Formulár 2026'!J235</f>
        <v>0</v>
      </c>
    </row>
    <row r="196" spans="2:80" ht="14.25" customHeight="1" x14ac:dyDescent="0.2">
      <c r="B196" s="87"/>
      <c r="C196" s="679"/>
      <c r="D196" s="680"/>
      <c r="E196" s="378"/>
      <c r="F196" s="379"/>
      <c r="G196" s="379"/>
      <c r="H196" s="379"/>
      <c r="I196" s="380"/>
      <c r="J196" s="381"/>
      <c r="K196" s="382"/>
      <c r="L196" s="290"/>
      <c r="M196" s="291"/>
      <c r="N196" s="200"/>
      <c r="O196" s="87"/>
      <c r="CA196" s="159">
        <f>'Formulár 2026'!E236</f>
        <v>0</v>
      </c>
      <c r="CB196" s="159">
        <f>'Formulár 2026'!J236</f>
        <v>0</v>
      </c>
    </row>
    <row r="197" spans="2:80" ht="14.25" customHeight="1" x14ac:dyDescent="0.2">
      <c r="B197" s="87"/>
      <c r="C197" s="679"/>
      <c r="D197" s="680"/>
      <c r="E197" s="543" t="s">
        <v>181</v>
      </c>
      <c r="F197" s="544"/>
      <c r="G197" s="544"/>
      <c r="H197" s="544"/>
      <c r="I197" s="545"/>
      <c r="J197" s="381"/>
      <c r="K197" s="382"/>
      <c r="L197" s="290"/>
      <c r="M197" s="291"/>
      <c r="N197" s="200"/>
      <c r="O197" s="87"/>
      <c r="P197" s="254"/>
      <c r="Q197" s="254"/>
      <c r="R197" s="254"/>
      <c r="S197" s="254"/>
      <c r="CA197" s="159">
        <f>'Formulár 2026'!E237</f>
        <v>0</v>
      </c>
      <c r="CB197" s="159">
        <f>'Formulár 2026'!J237</f>
        <v>0</v>
      </c>
    </row>
    <row r="198" spans="2:80" ht="14.25" customHeight="1" x14ac:dyDescent="0.2">
      <c r="B198" s="87"/>
      <c r="C198" s="679"/>
      <c r="D198" s="680"/>
      <c r="E198" s="273" t="s">
        <v>201</v>
      </c>
      <c r="F198" s="274"/>
      <c r="G198" s="274"/>
      <c r="H198" s="274"/>
      <c r="I198" s="275"/>
      <c r="J198" s="276">
        <v>150</v>
      </c>
      <c r="K198" s="277"/>
      <c r="L198" s="290"/>
      <c r="M198" s="291"/>
      <c r="N198" s="200"/>
      <c r="O198" s="87"/>
      <c r="P198" s="254"/>
      <c r="Q198" s="254"/>
      <c r="R198" s="254"/>
      <c r="S198" s="254"/>
      <c r="CA198" s="159">
        <f>'Formulár 2026'!E238</f>
        <v>0</v>
      </c>
      <c r="CB198" s="159">
        <f>'Formulár 2026'!J238</f>
        <v>0</v>
      </c>
    </row>
    <row r="199" spans="2:80" ht="12.75" customHeight="1" x14ac:dyDescent="0.2">
      <c r="B199" s="87"/>
      <c r="C199" s="679"/>
      <c r="D199" s="680"/>
      <c r="E199" s="268"/>
      <c r="F199" s="269"/>
      <c r="G199" s="269"/>
      <c r="H199" s="269"/>
      <c r="I199" s="270"/>
      <c r="J199" s="271"/>
      <c r="K199" s="272"/>
      <c r="L199" s="290"/>
      <c r="M199" s="291"/>
      <c r="N199" s="200"/>
      <c r="O199" s="87"/>
      <c r="P199" s="254"/>
      <c r="Q199" s="254"/>
      <c r="R199" s="254"/>
      <c r="S199" s="254"/>
      <c r="CA199" s="159">
        <f>'Formulár 2026'!E239</f>
        <v>0</v>
      </c>
      <c r="CB199" s="159">
        <f>'Formulár 2026'!J239</f>
        <v>0</v>
      </c>
    </row>
    <row r="200" spans="2:80" ht="14.25" customHeight="1" x14ac:dyDescent="0.2">
      <c r="B200" s="87"/>
      <c r="C200" s="679"/>
      <c r="D200" s="680"/>
      <c r="E200" s="378" t="s">
        <v>185</v>
      </c>
      <c r="F200" s="379"/>
      <c r="G200" s="379"/>
      <c r="H200" s="379"/>
      <c r="I200" s="380"/>
      <c r="J200" s="381"/>
      <c r="K200" s="382"/>
      <c r="L200" s="290"/>
      <c r="M200" s="291"/>
      <c r="N200" s="200"/>
      <c r="O200" s="87"/>
      <c r="P200" s="254"/>
      <c r="Q200" s="254"/>
      <c r="R200" s="254"/>
      <c r="S200" s="254"/>
      <c r="T200" s="254"/>
      <c r="CA200" s="159" t="str">
        <f>'Formulár 2026'!E240</f>
        <v>Materiál</v>
      </c>
      <c r="CB200" s="159" t="str">
        <f>'Formulár 2026'!J240</f>
        <v>Hrúbka (mm)</v>
      </c>
    </row>
    <row r="201" spans="2:80" ht="14.25" customHeight="1" x14ac:dyDescent="0.2">
      <c r="B201" s="87"/>
      <c r="C201" s="679"/>
      <c r="D201" s="680"/>
      <c r="E201" s="596" t="s">
        <v>109</v>
      </c>
      <c r="F201" s="597"/>
      <c r="G201" s="597"/>
      <c r="H201" s="597"/>
      <c r="I201" s="598"/>
      <c r="J201" s="624">
        <v>150</v>
      </c>
      <c r="K201" s="621"/>
      <c r="L201" s="290"/>
      <c r="M201" s="291"/>
      <c r="N201" s="200"/>
      <c r="O201" s="87"/>
      <c r="P201" s="254"/>
      <c r="Q201" s="254"/>
      <c r="R201" s="254"/>
      <c r="S201" s="254"/>
      <c r="T201" s="254"/>
      <c r="CA201" s="159">
        <f>'Formulár 2026'!E241</f>
        <v>0</v>
      </c>
      <c r="CB201" s="159">
        <f>'Formulár 2026'!J241</f>
        <v>0</v>
      </c>
    </row>
    <row r="202" spans="2:80" ht="13.5" customHeight="1" thickBot="1" x14ac:dyDescent="0.25">
      <c r="B202" s="87"/>
      <c r="C202" s="681"/>
      <c r="D202" s="682"/>
      <c r="E202" s="599" t="s">
        <v>109</v>
      </c>
      <c r="F202" s="600"/>
      <c r="G202" s="600"/>
      <c r="H202" s="600"/>
      <c r="I202" s="601"/>
      <c r="J202" s="602" t="s">
        <v>235</v>
      </c>
      <c r="K202" s="603"/>
      <c r="L202" s="292"/>
      <c r="M202" s="293"/>
      <c r="N202" s="200"/>
      <c r="O202" s="87"/>
      <c r="P202" s="254"/>
      <c r="Q202" s="254"/>
      <c r="R202" s="254"/>
      <c r="S202" s="254"/>
      <c r="T202" s="254"/>
      <c r="CA202" s="159" t="str">
        <f>'Formulár 2026'!E242</f>
        <v>izolácia zo strany interiéru:</v>
      </c>
      <c r="CB202" s="159">
        <f>'Formulár 2026'!J242</f>
        <v>0</v>
      </c>
    </row>
    <row r="203" spans="2:80" ht="13.5" thickBot="1" x14ac:dyDescent="0.25">
      <c r="B203" s="87"/>
      <c r="C203" s="97"/>
      <c r="D203" s="98"/>
      <c r="E203" s="97"/>
      <c r="F203" s="97"/>
      <c r="G203" s="97"/>
      <c r="H203" s="97"/>
      <c r="I203" s="97"/>
      <c r="J203" s="97"/>
      <c r="K203" s="97"/>
      <c r="L203" s="102"/>
      <c r="M203" s="102"/>
      <c r="N203" s="200"/>
      <c r="O203" s="87"/>
      <c r="CA203" s="159">
        <f>'Formulár 2026'!E243</f>
        <v>0</v>
      </c>
      <c r="CB203" s="159" t="str">
        <f>'Formulár 2026'!J243</f>
        <v>0</v>
      </c>
    </row>
    <row r="204" spans="2:80" ht="13.5" thickBot="1" x14ac:dyDescent="0.25">
      <c r="B204" s="87"/>
      <c r="C204" s="677" t="s">
        <v>211</v>
      </c>
      <c r="D204" s="678"/>
      <c r="E204" s="262" t="s">
        <v>0</v>
      </c>
      <c r="F204" s="263"/>
      <c r="G204" s="263"/>
      <c r="H204" s="263"/>
      <c r="I204" s="264"/>
      <c r="J204" s="262" t="s">
        <v>1</v>
      </c>
      <c r="K204" s="256"/>
      <c r="L204" s="255" t="s">
        <v>2</v>
      </c>
      <c r="M204" s="256"/>
      <c r="N204" s="200"/>
      <c r="O204" s="87"/>
      <c r="CA204" s="159">
        <f>'Formulár 2026'!E244</f>
        <v>0</v>
      </c>
      <c r="CB204" s="159">
        <f>'Formulár 2026'!J244</f>
        <v>0</v>
      </c>
    </row>
    <row r="205" spans="2:80" ht="12.75" customHeight="1" x14ac:dyDescent="0.2">
      <c r="B205" s="87"/>
      <c r="C205" s="679"/>
      <c r="D205" s="680"/>
      <c r="E205" s="558"/>
      <c r="F205" s="559"/>
      <c r="G205" s="559"/>
      <c r="H205" s="559"/>
      <c r="I205" s="560"/>
      <c r="J205" s="561"/>
      <c r="K205" s="562"/>
      <c r="L205" s="288"/>
      <c r="M205" s="289"/>
      <c r="N205" s="200"/>
      <c r="O205" s="87"/>
      <c r="CA205" s="159" t="str">
        <f>'Formulár 2026'!E245</f>
        <v>nosná konštrukcia:</v>
      </c>
      <c r="CB205" s="159">
        <f>'Formulár 2026'!J245</f>
        <v>0</v>
      </c>
    </row>
    <row r="206" spans="2:80" ht="14.25" customHeight="1" x14ac:dyDescent="0.2">
      <c r="B206" s="87"/>
      <c r="C206" s="679"/>
      <c r="D206" s="680"/>
      <c r="E206" s="378" t="s">
        <v>183</v>
      </c>
      <c r="F206" s="379"/>
      <c r="G206" s="379"/>
      <c r="H206" s="379"/>
      <c r="I206" s="380"/>
      <c r="J206" s="381"/>
      <c r="K206" s="382"/>
      <c r="L206" s="290"/>
      <c r="M206" s="291"/>
      <c r="N206" s="200"/>
      <c r="O206" s="87"/>
      <c r="CA206" s="159" t="str">
        <f>'Formulár 2026'!E246</f>
        <v>Železobetónová doska</v>
      </c>
      <c r="CB206" s="159" t="str">
        <f>'Formulár 2026'!J246</f>
        <v>0</v>
      </c>
    </row>
    <row r="207" spans="2:80" ht="14.25" customHeight="1" x14ac:dyDescent="0.2">
      <c r="B207" s="87"/>
      <c r="C207" s="679"/>
      <c r="D207" s="680"/>
      <c r="E207" s="373"/>
      <c r="F207" s="374"/>
      <c r="G207" s="374"/>
      <c r="H207" s="374"/>
      <c r="I207" s="375"/>
      <c r="J207" s="376" t="s">
        <v>217</v>
      </c>
      <c r="K207" s="377"/>
      <c r="L207" s="290"/>
      <c r="M207" s="291"/>
      <c r="N207" s="200"/>
      <c r="O207" s="87"/>
      <c r="CA207" s="159" t="str">
        <f>'Formulár 2026'!E247</f>
        <v>izolácia zo strany suterénu:</v>
      </c>
      <c r="CB207" s="159">
        <f>'Formulár 2026'!J247</f>
        <v>0</v>
      </c>
    </row>
    <row r="208" spans="2:80" ht="14.25" customHeight="1" x14ac:dyDescent="0.2">
      <c r="B208" s="87"/>
      <c r="C208" s="679"/>
      <c r="D208" s="680"/>
      <c r="E208" s="378"/>
      <c r="F208" s="379"/>
      <c r="G208" s="379"/>
      <c r="H208" s="379"/>
      <c r="I208" s="380"/>
      <c r="J208" s="381"/>
      <c r="K208" s="382"/>
      <c r="L208" s="290"/>
      <c r="M208" s="291"/>
      <c r="N208" s="200"/>
      <c r="O208" s="87"/>
      <c r="CA208" s="159">
        <f>'Formulár 2026'!E248</f>
        <v>0</v>
      </c>
      <c r="CB208" s="159" t="str">
        <f>'Formulár 2026'!J248</f>
        <v>0</v>
      </c>
    </row>
    <row r="209" spans="2:80" ht="14.25" customHeight="1" x14ac:dyDescent="0.2">
      <c r="B209" s="87"/>
      <c r="C209" s="679"/>
      <c r="D209" s="680"/>
      <c r="E209" s="543" t="s">
        <v>181</v>
      </c>
      <c r="F209" s="544"/>
      <c r="G209" s="544"/>
      <c r="H209" s="544"/>
      <c r="I209" s="545"/>
      <c r="J209" s="381"/>
      <c r="K209" s="382"/>
      <c r="L209" s="290"/>
      <c r="M209" s="291"/>
      <c r="N209" s="200"/>
      <c r="O209" s="87"/>
      <c r="P209" s="254"/>
      <c r="Q209" s="254"/>
      <c r="R209" s="254"/>
      <c r="S209" s="254"/>
      <c r="CA209" s="159">
        <f>'Formulár 2026'!E249</f>
        <v>0</v>
      </c>
      <c r="CB209" s="159">
        <f>'Formulár 2026'!J249</f>
        <v>0</v>
      </c>
    </row>
    <row r="210" spans="2:80" ht="14.25" customHeight="1" x14ac:dyDescent="0.2">
      <c r="B210" s="87"/>
      <c r="C210" s="679"/>
      <c r="D210" s="680"/>
      <c r="E210" s="273" t="s">
        <v>201</v>
      </c>
      <c r="F210" s="274"/>
      <c r="G210" s="274"/>
      <c r="H210" s="274"/>
      <c r="I210" s="275"/>
      <c r="J210" s="556" t="s">
        <v>217</v>
      </c>
      <c r="K210" s="557"/>
      <c r="L210" s="290"/>
      <c r="M210" s="291"/>
      <c r="N210" s="200"/>
      <c r="O210" s="87"/>
      <c r="P210" s="254"/>
      <c r="Q210" s="254"/>
      <c r="R210" s="254"/>
      <c r="S210" s="254"/>
      <c r="CA210" s="159">
        <f>'Formulár 2026'!E250</f>
        <v>0</v>
      </c>
      <c r="CB210" s="159">
        <f>'Formulár 2026'!J250</f>
        <v>0</v>
      </c>
    </row>
    <row r="211" spans="2:80" ht="12.75" customHeight="1" x14ac:dyDescent="0.2">
      <c r="B211" s="87"/>
      <c r="C211" s="679"/>
      <c r="D211" s="680"/>
      <c r="E211" s="268"/>
      <c r="F211" s="269"/>
      <c r="G211" s="269"/>
      <c r="H211" s="269"/>
      <c r="I211" s="270"/>
      <c r="J211" s="271"/>
      <c r="K211" s="272"/>
      <c r="L211" s="290"/>
      <c r="M211" s="291"/>
      <c r="N211" s="200"/>
      <c r="O211" s="87"/>
      <c r="P211" s="254"/>
      <c r="Q211" s="254"/>
      <c r="R211" s="254"/>
      <c r="S211" s="254"/>
      <c r="CA211" s="159">
        <f>'Formulár 2026'!E251</f>
        <v>0</v>
      </c>
      <c r="CB211" s="159">
        <f>'Formulár 2026'!J251</f>
        <v>0</v>
      </c>
    </row>
    <row r="212" spans="2:80" ht="14.25" customHeight="1" x14ac:dyDescent="0.2">
      <c r="B212" s="87"/>
      <c r="C212" s="679"/>
      <c r="D212" s="680"/>
      <c r="E212" s="378" t="s">
        <v>185</v>
      </c>
      <c r="F212" s="379"/>
      <c r="G212" s="379"/>
      <c r="H212" s="379"/>
      <c r="I212" s="380"/>
      <c r="J212" s="381"/>
      <c r="K212" s="382"/>
      <c r="L212" s="290"/>
      <c r="M212" s="291"/>
      <c r="N212" s="200"/>
      <c r="O212" s="87"/>
      <c r="P212" s="254"/>
      <c r="Q212" s="254"/>
      <c r="R212" s="254"/>
      <c r="S212" s="254"/>
      <c r="T212" s="254"/>
      <c r="CA212" s="159" t="str">
        <f>'Formulár 2026'!E252</f>
        <v>Materiál</v>
      </c>
      <c r="CB212" s="159" t="str">
        <f>'Formulár 2026'!J252</f>
        <v>Hrúbka (mm)</v>
      </c>
    </row>
    <row r="213" spans="2:80" ht="14.25" customHeight="1" x14ac:dyDescent="0.2">
      <c r="B213" s="87"/>
      <c r="C213" s="679"/>
      <c r="D213" s="680"/>
      <c r="E213" s="373"/>
      <c r="F213" s="374"/>
      <c r="G213" s="374"/>
      <c r="H213" s="374"/>
      <c r="I213" s="375"/>
      <c r="J213" s="376" t="s">
        <v>217</v>
      </c>
      <c r="K213" s="377"/>
      <c r="L213" s="290"/>
      <c r="M213" s="291"/>
      <c r="N213" s="200"/>
      <c r="O213" s="87"/>
      <c r="P213" s="254"/>
      <c r="Q213" s="254"/>
      <c r="R213" s="254"/>
      <c r="S213" s="254"/>
      <c r="T213" s="254"/>
      <c r="CA213" s="159">
        <f>'Formulár 2026'!E253</f>
        <v>0</v>
      </c>
      <c r="CB213" s="159">
        <f>'Formulár 2026'!J253</f>
        <v>0</v>
      </c>
    </row>
    <row r="214" spans="2:80" ht="13.5" customHeight="1" thickBot="1" x14ac:dyDescent="0.25">
      <c r="B214" s="87"/>
      <c r="C214" s="681"/>
      <c r="D214" s="682"/>
      <c r="E214" s="538"/>
      <c r="F214" s="539"/>
      <c r="G214" s="539"/>
      <c r="H214" s="539"/>
      <c r="I214" s="540"/>
      <c r="J214" s="541"/>
      <c r="K214" s="542"/>
      <c r="L214" s="292"/>
      <c r="M214" s="293"/>
      <c r="N214" s="200"/>
      <c r="O214" s="87"/>
      <c r="P214" s="254"/>
      <c r="Q214" s="254"/>
      <c r="R214" s="254"/>
      <c r="S214" s="254"/>
      <c r="T214" s="254"/>
      <c r="CA214" s="159" t="str">
        <f>'Formulár 2026'!E254</f>
        <v>izolácia zo strany interiéru:</v>
      </c>
      <c r="CB214" s="159">
        <f>'Formulár 2026'!J254</f>
        <v>0</v>
      </c>
    </row>
    <row r="215" spans="2:80" ht="13.5" thickBot="1" x14ac:dyDescent="0.25">
      <c r="B215" s="87"/>
      <c r="C215" s="97"/>
      <c r="D215" s="98"/>
      <c r="E215" s="97"/>
      <c r="F215" s="97"/>
      <c r="G215" s="97"/>
      <c r="H215" s="97"/>
      <c r="I215" s="97"/>
      <c r="J215" s="97"/>
      <c r="K215" s="97"/>
      <c r="L215" s="102"/>
      <c r="M215" s="102"/>
      <c r="N215" s="200"/>
      <c r="O215" s="87"/>
      <c r="CA215" s="159">
        <f>'Formulár 2026'!E255</f>
        <v>0</v>
      </c>
      <c r="CB215" s="159" t="str">
        <f>'Formulár 2026'!J255</f>
        <v>0</v>
      </c>
    </row>
    <row r="216" spans="2:80" ht="13.5" thickBot="1" x14ac:dyDescent="0.25">
      <c r="B216" s="87"/>
      <c r="C216" s="550" t="s">
        <v>205</v>
      </c>
      <c r="D216" s="551"/>
      <c r="E216" s="262" t="s">
        <v>0</v>
      </c>
      <c r="F216" s="263"/>
      <c r="G216" s="263"/>
      <c r="H216" s="263"/>
      <c r="I216" s="264"/>
      <c r="J216" s="262" t="s">
        <v>1</v>
      </c>
      <c r="K216" s="256"/>
      <c r="L216" s="255" t="s">
        <v>2</v>
      </c>
      <c r="M216" s="256"/>
      <c r="N216" s="200"/>
      <c r="O216" s="87"/>
      <c r="CA216" s="159" t="str">
        <f>'Formulár 2026'!E256</f>
        <v>konštrukcia:</v>
      </c>
      <c r="CB216" s="159">
        <f>'Formulár 2026'!J256</f>
        <v>0</v>
      </c>
    </row>
    <row r="217" spans="2:80" ht="12.75" customHeight="1" x14ac:dyDescent="0.2">
      <c r="B217" s="87"/>
      <c r="C217" s="552"/>
      <c r="D217" s="553"/>
      <c r="E217" s="558"/>
      <c r="F217" s="559"/>
      <c r="G217" s="559"/>
      <c r="H217" s="559"/>
      <c r="I217" s="560"/>
      <c r="J217" s="561"/>
      <c r="K217" s="562"/>
      <c r="L217" s="579" t="s">
        <v>263</v>
      </c>
      <c r="M217" s="580"/>
      <c r="N217" s="200"/>
      <c r="O217" s="87"/>
      <c r="CA217" s="159" t="str">
        <f>'Formulár 2026'!E257</f>
        <v>Železobetónová doska</v>
      </c>
      <c r="CB217" s="159" t="str">
        <f>'Formulár 2026'!J257</f>
        <v>0</v>
      </c>
    </row>
    <row r="218" spans="2:80" ht="14.25" customHeight="1" x14ac:dyDescent="0.2">
      <c r="B218" s="87"/>
      <c r="C218" s="552"/>
      <c r="D218" s="553"/>
      <c r="E218" s="378" t="s">
        <v>183</v>
      </c>
      <c r="F218" s="379"/>
      <c r="G218" s="379"/>
      <c r="H218" s="379"/>
      <c r="I218" s="380"/>
      <c r="J218" s="381"/>
      <c r="K218" s="382"/>
      <c r="L218" s="581"/>
      <c r="M218" s="582"/>
      <c r="N218" s="200"/>
      <c r="O218" s="87"/>
      <c r="CA218" s="159">
        <f>'Formulár 2026'!E258</f>
        <v>0</v>
      </c>
      <c r="CB218" s="159">
        <f>'Formulár 2026'!J258</f>
        <v>0</v>
      </c>
    </row>
    <row r="219" spans="2:80" ht="14.25" customHeight="1" x14ac:dyDescent="0.2">
      <c r="B219" s="87"/>
      <c r="C219" s="552"/>
      <c r="D219" s="553"/>
      <c r="E219" s="373"/>
      <c r="F219" s="374"/>
      <c r="G219" s="374"/>
      <c r="H219" s="374"/>
      <c r="I219" s="375"/>
      <c r="J219" s="376" t="s">
        <v>217</v>
      </c>
      <c r="K219" s="377"/>
      <c r="L219" s="581"/>
      <c r="M219" s="582"/>
      <c r="N219" s="200"/>
      <c r="O219" s="87"/>
      <c r="CA219" s="159" t="str">
        <f>'Formulár 2026'!E259</f>
        <v>izolácia zo strany nevykurovaného priestoru:</v>
      </c>
      <c r="CB219" s="159">
        <f>'Formulár 2026'!J259</f>
        <v>0</v>
      </c>
    </row>
    <row r="220" spans="2:80" ht="14.25" customHeight="1" x14ac:dyDescent="0.2">
      <c r="B220" s="87"/>
      <c r="C220" s="552"/>
      <c r="D220" s="553"/>
      <c r="E220" s="378"/>
      <c r="F220" s="379"/>
      <c r="G220" s="379"/>
      <c r="H220" s="379"/>
      <c r="I220" s="380"/>
      <c r="J220" s="381"/>
      <c r="K220" s="382"/>
      <c r="L220" s="581"/>
      <c r="M220" s="582"/>
      <c r="N220" s="200"/>
      <c r="O220" s="87"/>
      <c r="CA220" s="159">
        <f>'Formulár 2026'!E260</f>
        <v>0</v>
      </c>
      <c r="CB220" s="159" t="str">
        <f>'Formulár 2026'!J260</f>
        <v>0</v>
      </c>
    </row>
    <row r="221" spans="2:80" ht="14.25" customHeight="1" x14ac:dyDescent="0.2">
      <c r="B221" s="87"/>
      <c r="C221" s="552"/>
      <c r="D221" s="553"/>
      <c r="E221" s="543" t="s">
        <v>181</v>
      </c>
      <c r="F221" s="544"/>
      <c r="G221" s="544"/>
      <c r="H221" s="544"/>
      <c r="I221" s="545"/>
      <c r="J221" s="381"/>
      <c r="K221" s="382"/>
      <c r="L221" s="581"/>
      <c r="M221" s="582"/>
      <c r="N221" s="200"/>
      <c r="O221" s="87"/>
      <c r="P221" s="254"/>
      <c r="Q221" s="254"/>
      <c r="R221" s="254"/>
      <c r="S221" s="254"/>
      <c r="T221" s="2"/>
      <c r="CA221" s="159">
        <f>'Formulár 2026'!E261</f>
        <v>0</v>
      </c>
      <c r="CB221" s="159">
        <f>'Formulár 2026'!J261</f>
        <v>0</v>
      </c>
    </row>
    <row r="222" spans="2:80" ht="14.25" customHeight="1" x14ac:dyDescent="0.2">
      <c r="B222" s="87"/>
      <c r="C222" s="552"/>
      <c r="D222" s="553"/>
      <c r="E222" s="273" t="s">
        <v>201</v>
      </c>
      <c r="F222" s="274"/>
      <c r="G222" s="274"/>
      <c r="H222" s="274"/>
      <c r="I222" s="275"/>
      <c r="J222" s="556" t="s">
        <v>217</v>
      </c>
      <c r="K222" s="557"/>
      <c r="L222" s="581"/>
      <c r="M222" s="582"/>
      <c r="N222" s="200"/>
      <c r="O222" s="87"/>
      <c r="P222" s="254"/>
      <c r="Q222" s="254"/>
      <c r="R222" s="254"/>
      <c r="S222" s="254"/>
      <c r="T222" s="2"/>
      <c r="CA222" s="159">
        <f>'Formulár 2026'!E262</f>
        <v>0</v>
      </c>
      <c r="CB222" s="159">
        <f>'Formulár 2026'!J262</f>
        <v>0</v>
      </c>
    </row>
    <row r="223" spans="2:80" ht="12.75" customHeight="1" x14ac:dyDescent="0.2">
      <c r="B223" s="87"/>
      <c r="C223" s="552"/>
      <c r="D223" s="553"/>
      <c r="E223" s="378"/>
      <c r="F223" s="379"/>
      <c r="G223" s="379"/>
      <c r="H223" s="379"/>
      <c r="I223" s="380"/>
      <c r="J223" s="381"/>
      <c r="K223" s="382"/>
      <c r="L223" s="581"/>
      <c r="M223" s="582"/>
      <c r="N223" s="200"/>
      <c r="O223" s="87"/>
      <c r="P223" s="254"/>
      <c r="Q223" s="254"/>
      <c r="R223" s="254"/>
      <c r="S223" s="254"/>
      <c r="T223" s="2"/>
      <c r="CA223" s="159">
        <f>'Formulár 2026'!E263</f>
        <v>0</v>
      </c>
      <c r="CB223" s="159">
        <f>'Formulár 2026'!J263</f>
        <v>0</v>
      </c>
    </row>
    <row r="224" spans="2:80" ht="12.75" customHeight="1" x14ac:dyDescent="0.2">
      <c r="B224" s="87"/>
      <c r="C224" s="552"/>
      <c r="D224" s="553"/>
      <c r="E224" s="378" t="s">
        <v>185</v>
      </c>
      <c r="F224" s="379"/>
      <c r="G224" s="379"/>
      <c r="H224" s="379"/>
      <c r="I224" s="380"/>
      <c r="J224" s="381"/>
      <c r="K224" s="382"/>
      <c r="L224" s="581"/>
      <c r="M224" s="582"/>
      <c r="N224" s="200"/>
      <c r="O224" s="87"/>
      <c r="P224" s="254"/>
      <c r="Q224" s="254"/>
      <c r="R224" s="254"/>
      <c r="S224" s="254"/>
      <c r="CA224" s="247" t="str">
        <f>'Formulár 2026'!E194</f>
        <v>izolácia zo strany interiéru:</v>
      </c>
      <c r="CB224" s="247">
        <f>'Formulár 2026'!F194</f>
        <v>0</v>
      </c>
    </row>
    <row r="225" spans="2:80" ht="12.75" customHeight="1" x14ac:dyDescent="0.2">
      <c r="B225" s="87"/>
      <c r="C225" s="552"/>
      <c r="D225" s="553"/>
      <c r="E225" s="373"/>
      <c r="F225" s="374"/>
      <c r="G225" s="374"/>
      <c r="H225" s="374"/>
      <c r="I225" s="375"/>
      <c r="J225" s="376" t="s">
        <v>217</v>
      </c>
      <c r="K225" s="377"/>
      <c r="L225" s="581"/>
      <c r="M225" s="582"/>
      <c r="N225" s="200"/>
      <c r="O225" s="87"/>
      <c r="P225" s="254"/>
      <c r="Q225" s="254"/>
      <c r="R225" s="254"/>
      <c r="S225" s="254"/>
      <c r="CA225" s="247" t="str">
        <f>'Formulár 2026'!E195</f>
        <v>bez izolácie</v>
      </c>
      <c r="CB225" s="247">
        <f>'Formulár 2026'!F195</f>
        <v>0</v>
      </c>
    </row>
    <row r="226" spans="2:80" ht="13.5" customHeight="1" thickBot="1" x14ac:dyDescent="0.25">
      <c r="B226" s="87"/>
      <c r="C226" s="554"/>
      <c r="D226" s="555"/>
      <c r="E226" s="538"/>
      <c r="F226" s="539"/>
      <c r="G226" s="539"/>
      <c r="H226" s="539"/>
      <c r="I226" s="540"/>
      <c r="J226" s="541"/>
      <c r="K226" s="542"/>
      <c r="L226" s="583"/>
      <c r="M226" s="584"/>
      <c r="N226" s="200"/>
      <c r="O226" s="87"/>
      <c r="P226" s="254"/>
      <c r="Q226" s="254"/>
      <c r="R226" s="254"/>
      <c r="S226" s="254"/>
      <c r="CA226" s="247">
        <f>'Formulár 2026'!E196</f>
        <v>0</v>
      </c>
      <c r="CB226" s="247">
        <f>'Formulár 2026'!F196</f>
        <v>0</v>
      </c>
    </row>
    <row r="227" spans="2:80" ht="13.5" thickBot="1" x14ac:dyDescent="0.25">
      <c r="B227" s="87"/>
      <c r="C227" s="87"/>
      <c r="D227" s="99"/>
      <c r="E227" s="87"/>
      <c r="F227" s="87"/>
      <c r="G227" s="87"/>
      <c r="H227" s="87"/>
      <c r="I227" s="87"/>
      <c r="J227" s="87"/>
      <c r="K227" s="87"/>
      <c r="L227" s="87"/>
      <c r="M227" s="87"/>
      <c r="N227" s="200"/>
      <c r="O227" s="87"/>
      <c r="R227" s="2"/>
      <c r="CA227" s="247" t="str">
        <f>'Formulár 2026'!E197</f>
        <v>konštrukcia:</v>
      </c>
      <c r="CB227" s="247">
        <f>'Formulár 2026'!F197</f>
        <v>0</v>
      </c>
    </row>
    <row r="228" spans="2:80" ht="13.5" thickBot="1" x14ac:dyDescent="0.25">
      <c r="B228" s="87"/>
      <c r="C228" s="550" t="s">
        <v>206</v>
      </c>
      <c r="D228" s="551"/>
      <c r="E228" s="262" t="s">
        <v>0</v>
      </c>
      <c r="F228" s="263"/>
      <c r="G228" s="263"/>
      <c r="H228" s="263"/>
      <c r="I228" s="264"/>
      <c r="J228" s="262" t="s">
        <v>1</v>
      </c>
      <c r="K228" s="256"/>
      <c r="L228" s="255" t="s">
        <v>2</v>
      </c>
      <c r="M228" s="256"/>
      <c r="N228" s="200"/>
      <c r="O228" s="87"/>
      <c r="CA228" s="247" t="str">
        <f>'Formulár 2026'!E198</f>
        <v>Železobetónová doska</v>
      </c>
      <c r="CB228" s="247">
        <f>'Formulár 2026'!F198</f>
        <v>0</v>
      </c>
    </row>
    <row r="229" spans="2:80" ht="14.25" customHeight="1" x14ac:dyDescent="0.2">
      <c r="B229" s="87"/>
      <c r="C229" s="552"/>
      <c r="D229" s="553"/>
      <c r="E229" s="741" t="s">
        <v>41</v>
      </c>
      <c r="F229" s="742"/>
      <c r="G229" s="742"/>
      <c r="H229" s="742"/>
      <c r="I229" s="743"/>
      <c r="J229" s="744" t="s">
        <v>40</v>
      </c>
      <c r="K229" s="745"/>
      <c r="L229" s="659" t="s">
        <v>237</v>
      </c>
      <c r="M229" s="660"/>
      <c r="N229" s="200"/>
      <c r="O229" s="87"/>
      <c r="CA229" s="247">
        <f>'Formulár 2026'!E199</f>
        <v>0</v>
      </c>
      <c r="CB229" s="247">
        <f>'Formulár 2026'!F199</f>
        <v>0</v>
      </c>
    </row>
    <row r="230" spans="2:80" ht="14.25" customHeight="1" x14ac:dyDescent="0.2">
      <c r="B230" s="87"/>
      <c r="C230" s="552"/>
      <c r="D230" s="553"/>
      <c r="E230" s="614" t="s">
        <v>68</v>
      </c>
      <c r="F230" s="615"/>
      <c r="G230" s="615"/>
      <c r="H230" s="615"/>
      <c r="I230" s="616"/>
      <c r="J230" s="585">
        <v>3</v>
      </c>
      <c r="K230" s="586"/>
      <c r="L230" s="661"/>
      <c r="M230" s="662"/>
      <c r="N230" s="200"/>
      <c r="O230" s="87"/>
      <c r="CA230" s="247" t="str">
        <f>'Formulár 2026'!E200</f>
        <v>izolácia zo strany exteriéru:</v>
      </c>
      <c r="CB230" s="247">
        <f>'Formulár 2026'!F200</f>
        <v>0</v>
      </c>
    </row>
    <row r="231" spans="2:80" ht="14.25" customHeight="1" x14ac:dyDescent="0.2">
      <c r="B231" s="87"/>
      <c r="C231" s="552"/>
      <c r="D231" s="553"/>
      <c r="E231" s="746" t="s">
        <v>27</v>
      </c>
      <c r="F231" s="747"/>
      <c r="G231" s="747"/>
      <c r="H231" s="747"/>
      <c r="I231" s="748"/>
      <c r="J231" s="556">
        <v>60</v>
      </c>
      <c r="K231" s="557"/>
      <c r="L231" s="661"/>
      <c r="M231" s="662"/>
      <c r="N231" s="200"/>
      <c r="O231" s="87"/>
      <c r="CA231" s="247" t="str">
        <f>'Formulár 2026'!E201</f>
        <v>polystyrén typu EPS 100S</v>
      </c>
      <c r="CB231" s="247">
        <f>'Formulár 2026'!F201</f>
        <v>0</v>
      </c>
    </row>
    <row r="232" spans="2:80" ht="14.25" customHeight="1" x14ac:dyDescent="0.2">
      <c r="B232" s="87"/>
      <c r="C232" s="552"/>
      <c r="D232" s="553"/>
      <c r="E232" s="596" t="s">
        <v>109</v>
      </c>
      <c r="F232" s="597"/>
      <c r="G232" s="597"/>
      <c r="H232" s="597"/>
      <c r="I232" s="598"/>
      <c r="J232" s="624">
        <v>80</v>
      </c>
      <c r="K232" s="621"/>
      <c r="L232" s="661"/>
      <c r="M232" s="662"/>
      <c r="N232" s="200"/>
      <c r="O232" s="87"/>
      <c r="CA232" s="247" t="str">
        <f>'Formulár 2026'!E202</f>
        <v>polystyrén typu EPS 100S</v>
      </c>
      <c r="CB232" s="247">
        <f>'Formulár 2026'!F202</f>
        <v>0</v>
      </c>
    </row>
    <row r="233" spans="2:80" ht="14.25" customHeight="1" x14ac:dyDescent="0.2">
      <c r="B233" s="87"/>
      <c r="C233" s="552"/>
      <c r="D233" s="553"/>
      <c r="E233" s="614"/>
      <c r="F233" s="615"/>
      <c r="G233" s="615"/>
      <c r="H233" s="615"/>
      <c r="I233" s="616"/>
      <c r="J233" s="585"/>
      <c r="K233" s="586"/>
      <c r="L233" s="661"/>
      <c r="M233" s="662"/>
      <c r="N233" s="200"/>
      <c r="O233" s="87"/>
      <c r="CA233" s="159"/>
    </row>
    <row r="234" spans="2:80" ht="14.25" customHeight="1" x14ac:dyDescent="0.2">
      <c r="B234" s="87"/>
      <c r="C234" s="552"/>
      <c r="D234" s="553"/>
      <c r="E234" s="614"/>
      <c r="F234" s="615"/>
      <c r="G234" s="615"/>
      <c r="H234" s="615"/>
      <c r="I234" s="616"/>
      <c r="J234" s="585"/>
      <c r="K234" s="586"/>
      <c r="L234" s="661"/>
      <c r="M234" s="662"/>
      <c r="N234" s="200"/>
      <c r="O234" s="87"/>
      <c r="P234" s="2"/>
      <c r="CA234" s="159"/>
    </row>
    <row r="235" spans="2:80" ht="14.25" customHeight="1" x14ac:dyDescent="0.2">
      <c r="B235" s="87"/>
      <c r="C235" s="552"/>
      <c r="D235" s="553"/>
      <c r="E235" s="570"/>
      <c r="F235" s="571"/>
      <c r="G235" s="571"/>
      <c r="H235" s="571"/>
      <c r="I235" s="572"/>
      <c r="J235" s="573"/>
      <c r="K235" s="574"/>
      <c r="L235" s="661"/>
      <c r="M235" s="662"/>
      <c r="N235" s="200"/>
      <c r="O235" s="87"/>
      <c r="CA235" s="159"/>
    </row>
    <row r="236" spans="2:80" ht="14.25" customHeight="1" x14ac:dyDescent="0.2">
      <c r="B236" s="87"/>
      <c r="C236" s="552"/>
      <c r="D236" s="553"/>
      <c r="E236" s="570"/>
      <c r="F236" s="571"/>
      <c r="G236" s="571"/>
      <c r="H236" s="571"/>
      <c r="I236" s="572"/>
      <c r="J236" s="573"/>
      <c r="K236" s="574"/>
      <c r="L236" s="661"/>
      <c r="M236" s="662"/>
      <c r="N236" s="200"/>
      <c r="O236" s="87"/>
      <c r="CA236" s="159">
        <f>'Formulár 2026'!D243</f>
        <v>0</v>
      </c>
      <c r="CB236" s="159">
        <f>'Formulár 2026'!E243</f>
        <v>0</v>
      </c>
    </row>
    <row r="237" spans="2:80" ht="14.25" customHeight="1" x14ac:dyDescent="0.2">
      <c r="B237" s="87"/>
      <c r="C237" s="552"/>
      <c r="D237" s="553"/>
      <c r="E237" s="570"/>
      <c r="F237" s="571"/>
      <c r="G237" s="571"/>
      <c r="H237" s="571"/>
      <c r="I237" s="572"/>
      <c r="J237" s="573"/>
      <c r="K237" s="574"/>
      <c r="L237" s="661"/>
      <c r="M237" s="662"/>
      <c r="N237" s="200"/>
      <c r="O237" s="87"/>
      <c r="P237" s="2"/>
      <c r="Q237" s="2"/>
      <c r="S237" s="3"/>
      <c r="CA237" s="159">
        <f>'Formulár 2026'!D244</f>
        <v>0</v>
      </c>
      <c r="CB237" s="159">
        <f>'Formulár 2026'!E244</f>
        <v>0</v>
      </c>
    </row>
    <row r="238" spans="2:80" ht="15" customHeight="1" thickBot="1" x14ac:dyDescent="0.25">
      <c r="B238" s="87"/>
      <c r="C238" s="554"/>
      <c r="D238" s="555"/>
      <c r="E238" s="535"/>
      <c r="F238" s="536"/>
      <c r="G238" s="536"/>
      <c r="H238" s="536"/>
      <c r="I238" s="537"/>
      <c r="J238" s="565"/>
      <c r="K238" s="566"/>
      <c r="L238" s="663"/>
      <c r="M238" s="664"/>
      <c r="N238" s="200"/>
      <c r="O238" s="87"/>
      <c r="CA238" s="159">
        <f>'Formulár 2026'!D245</f>
        <v>0</v>
      </c>
      <c r="CB238" s="159" t="str">
        <f>'Formulár 2026'!E247</f>
        <v>izolácia zo strany suterénu:</v>
      </c>
    </row>
    <row r="239" spans="2:80" ht="13.5" thickBot="1" x14ac:dyDescent="0.25">
      <c r="B239" s="87"/>
      <c r="C239" s="100"/>
      <c r="D239" s="98"/>
      <c r="E239" s="103"/>
      <c r="F239" s="103"/>
      <c r="G239" s="103"/>
      <c r="H239" s="103"/>
      <c r="I239" s="103"/>
      <c r="J239" s="98"/>
      <c r="K239" s="98"/>
      <c r="L239" s="104"/>
      <c r="M239" s="104"/>
      <c r="N239" s="200"/>
      <c r="O239" s="87"/>
      <c r="R239" s="82"/>
      <c r="CA239" s="159">
        <f>'Formulár 2026'!D246</f>
        <v>0</v>
      </c>
      <c r="CB239" s="159">
        <f>'Formulár 2026'!E248</f>
        <v>0</v>
      </c>
    </row>
    <row r="240" spans="2:80" ht="13.5" thickBot="1" x14ac:dyDescent="0.25">
      <c r="B240" s="87"/>
      <c r="C240" s="550" t="s">
        <v>208</v>
      </c>
      <c r="D240" s="551"/>
      <c r="E240" s="262" t="s">
        <v>0</v>
      </c>
      <c r="F240" s="263"/>
      <c r="G240" s="263"/>
      <c r="H240" s="263"/>
      <c r="I240" s="264"/>
      <c r="J240" s="262" t="s">
        <v>1</v>
      </c>
      <c r="K240" s="256"/>
      <c r="L240" s="255" t="s">
        <v>2</v>
      </c>
      <c r="M240" s="256"/>
      <c r="N240" s="200"/>
      <c r="O240" s="87"/>
      <c r="CA240" s="159">
        <f>'Formulár 2026'!D247</f>
        <v>0</v>
      </c>
      <c r="CB240" s="159" t="e">
        <f>'Formulár 2026'!#REF!</f>
        <v>#REF!</v>
      </c>
    </row>
    <row r="241" spans="2:80" ht="14.25" customHeight="1" x14ac:dyDescent="0.2">
      <c r="B241" s="87"/>
      <c r="C241" s="552"/>
      <c r="D241" s="553"/>
      <c r="E241" s="567"/>
      <c r="F241" s="568"/>
      <c r="G241" s="568"/>
      <c r="H241" s="568"/>
      <c r="I241" s="569"/>
      <c r="J241" s="563"/>
      <c r="K241" s="564"/>
      <c r="L241" s="288"/>
      <c r="M241" s="289"/>
      <c r="N241" s="200"/>
      <c r="O241" s="87"/>
      <c r="CA241" s="159">
        <f>'Formulár 2026'!D248</f>
        <v>0</v>
      </c>
      <c r="CB241" s="159" t="e">
        <f>'Formulár 2026'!#REF!</f>
        <v>#REF!</v>
      </c>
    </row>
    <row r="242" spans="2:80" ht="14.25" customHeight="1" x14ac:dyDescent="0.2">
      <c r="B242" s="87"/>
      <c r="C242" s="552"/>
      <c r="D242" s="553"/>
      <c r="E242" s="378" t="s">
        <v>183</v>
      </c>
      <c r="F242" s="379"/>
      <c r="G242" s="379"/>
      <c r="H242" s="379"/>
      <c r="I242" s="380"/>
      <c r="J242" s="381"/>
      <c r="K242" s="382"/>
      <c r="L242" s="290"/>
      <c r="M242" s="291"/>
      <c r="N242" s="200"/>
      <c r="O242" s="87"/>
      <c r="CA242" s="159">
        <f>'Formulár 2026'!D249</f>
        <v>0</v>
      </c>
      <c r="CB242" s="159">
        <f>'Formulár 2026'!E249</f>
        <v>0</v>
      </c>
    </row>
    <row r="243" spans="2:80" ht="14.25" customHeight="1" x14ac:dyDescent="0.2">
      <c r="B243" s="87"/>
      <c r="C243" s="552"/>
      <c r="D243" s="553"/>
      <c r="E243" s="373"/>
      <c r="F243" s="374"/>
      <c r="G243" s="374"/>
      <c r="H243" s="374"/>
      <c r="I243" s="375"/>
      <c r="J243" s="376" t="s">
        <v>217</v>
      </c>
      <c r="K243" s="377"/>
      <c r="L243" s="290"/>
      <c r="M243" s="291"/>
      <c r="N243" s="200"/>
      <c r="O243" s="87"/>
      <c r="CA243" s="159">
        <f>'Formulár 2026'!D250</f>
        <v>0</v>
      </c>
      <c r="CB243" s="159">
        <f>'Formulár 2026'!E250</f>
        <v>0</v>
      </c>
    </row>
    <row r="244" spans="2:80" ht="14.25" customHeight="1" x14ac:dyDescent="0.2">
      <c r="B244" s="87"/>
      <c r="C244" s="552"/>
      <c r="D244" s="553"/>
      <c r="E244" s="378"/>
      <c r="F244" s="379"/>
      <c r="G244" s="379"/>
      <c r="H244" s="379"/>
      <c r="I244" s="380"/>
      <c r="J244" s="381"/>
      <c r="K244" s="382"/>
      <c r="L244" s="290"/>
      <c r="M244" s="291"/>
      <c r="N244" s="200"/>
      <c r="O244" s="87"/>
      <c r="CA244" s="159">
        <f>'Formulár 2026'!D251</f>
        <v>0</v>
      </c>
      <c r="CB244" s="159">
        <f>'Formulár 2026'!E251</f>
        <v>0</v>
      </c>
    </row>
    <row r="245" spans="2:80" ht="14.25" customHeight="1" x14ac:dyDescent="0.2">
      <c r="B245" s="87"/>
      <c r="C245" s="552"/>
      <c r="D245" s="553"/>
      <c r="E245" s="543" t="s">
        <v>179</v>
      </c>
      <c r="F245" s="544"/>
      <c r="G245" s="544"/>
      <c r="H245" s="544"/>
      <c r="I245" s="545"/>
      <c r="J245" s="381"/>
      <c r="K245" s="382"/>
      <c r="L245" s="290"/>
      <c r="M245" s="291"/>
      <c r="N245" s="200"/>
      <c r="O245" s="87"/>
      <c r="CA245" s="159">
        <f>'Formulár 2026'!D252</f>
        <v>0</v>
      </c>
      <c r="CB245" s="159" t="str">
        <f>'Formulár 2026'!E252</f>
        <v>Materiál</v>
      </c>
    </row>
    <row r="246" spans="2:80" ht="14.25" customHeight="1" x14ac:dyDescent="0.2">
      <c r="B246" s="87"/>
      <c r="C246" s="552"/>
      <c r="D246" s="553"/>
      <c r="E246" s="273" t="s">
        <v>201</v>
      </c>
      <c r="F246" s="274"/>
      <c r="G246" s="274"/>
      <c r="H246" s="274"/>
      <c r="I246" s="275"/>
      <c r="J246" s="556" t="s">
        <v>217</v>
      </c>
      <c r="K246" s="557"/>
      <c r="L246" s="290"/>
      <c r="M246" s="291"/>
      <c r="N246" s="200"/>
      <c r="O246" s="87"/>
      <c r="P246" s="2"/>
      <c r="CA246" s="159">
        <f>'Formulár 2026'!D253</f>
        <v>0</v>
      </c>
      <c r="CB246" s="159">
        <f>'Formulár 2026'!E253</f>
        <v>0</v>
      </c>
    </row>
    <row r="247" spans="2:80" ht="14.25" customHeight="1" x14ac:dyDescent="0.2">
      <c r="B247" s="87"/>
      <c r="C247" s="552"/>
      <c r="D247" s="553"/>
      <c r="E247" s="378" t="s">
        <v>182</v>
      </c>
      <c r="F247" s="379"/>
      <c r="G247" s="379"/>
      <c r="H247" s="379"/>
      <c r="I247" s="380"/>
      <c r="J247" s="381"/>
      <c r="K247" s="382"/>
      <c r="L247" s="290"/>
      <c r="M247" s="291"/>
      <c r="N247" s="200"/>
      <c r="O247" s="87"/>
      <c r="CA247" s="159">
        <f>'Formulár 2026'!D254</f>
        <v>0</v>
      </c>
      <c r="CB247" s="159" t="str">
        <f>'Formulár 2026'!E254</f>
        <v>izolácia zo strany interiéru:</v>
      </c>
    </row>
    <row r="248" spans="2:80" ht="14.25" customHeight="1" x14ac:dyDescent="0.2">
      <c r="B248" s="87"/>
      <c r="C248" s="552"/>
      <c r="D248" s="553"/>
      <c r="E248" s="373"/>
      <c r="F248" s="374"/>
      <c r="G248" s="374"/>
      <c r="H248" s="374"/>
      <c r="I248" s="375"/>
      <c r="J248" s="376" t="s">
        <v>217</v>
      </c>
      <c r="K248" s="377"/>
      <c r="L248" s="290"/>
      <c r="M248" s="291"/>
      <c r="N248" s="200"/>
      <c r="O248" s="87"/>
      <c r="P248" s="2"/>
      <c r="CA248" s="159">
        <f>'Formulár 2026'!D255</f>
        <v>0</v>
      </c>
      <c r="CB248" s="159">
        <f>'Formulár 2026'!E255</f>
        <v>0</v>
      </c>
    </row>
    <row r="249" spans="2:80" ht="14.25" customHeight="1" x14ac:dyDescent="0.2">
      <c r="B249" s="87"/>
      <c r="C249" s="552"/>
      <c r="D249" s="553"/>
      <c r="E249" s="378"/>
      <c r="F249" s="379"/>
      <c r="G249" s="379"/>
      <c r="H249" s="379"/>
      <c r="I249" s="380"/>
      <c r="J249" s="381"/>
      <c r="K249" s="382"/>
      <c r="L249" s="290"/>
      <c r="M249" s="291"/>
      <c r="N249" s="200"/>
      <c r="O249" s="87"/>
      <c r="P249" s="2"/>
      <c r="Q249" s="2"/>
      <c r="S249" s="3"/>
      <c r="CA249" s="159">
        <f>'Formulár 2026'!D256</f>
        <v>0</v>
      </c>
      <c r="CB249" s="159" t="str">
        <f>'Formulár 2026'!E256</f>
        <v>konštrukcia:</v>
      </c>
    </row>
    <row r="250" spans="2:80" ht="15" customHeight="1" thickBot="1" x14ac:dyDescent="0.25">
      <c r="B250" s="87"/>
      <c r="C250" s="554"/>
      <c r="D250" s="555"/>
      <c r="E250" s="535"/>
      <c r="F250" s="536"/>
      <c r="G250" s="536"/>
      <c r="H250" s="536"/>
      <c r="I250" s="537"/>
      <c r="J250" s="565"/>
      <c r="K250" s="566"/>
      <c r="L250" s="292"/>
      <c r="M250" s="293"/>
      <c r="N250" s="200"/>
      <c r="O250" s="87"/>
      <c r="P250" s="2"/>
      <c r="CA250" s="159">
        <f>'Formulár 2026'!D257</f>
        <v>0</v>
      </c>
      <c r="CB250" s="159" t="str">
        <f>'Formulár 2026'!E259</f>
        <v>izolácia zo strany nevykurovaného priestoru:</v>
      </c>
    </row>
    <row r="251" spans="2:80" ht="13.5" thickBot="1" x14ac:dyDescent="0.25">
      <c r="B251" s="87"/>
      <c r="C251" s="101"/>
      <c r="D251" s="101"/>
      <c r="E251" s="101"/>
      <c r="F251" s="101"/>
      <c r="G251" s="101"/>
      <c r="H251" s="101"/>
      <c r="I251" s="101"/>
      <c r="J251" s="101"/>
      <c r="K251" s="101"/>
      <c r="L251" s="546"/>
      <c r="M251" s="546"/>
      <c r="N251" s="200"/>
      <c r="O251" s="87"/>
      <c r="R251" s="2"/>
      <c r="CA251" s="159">
        <f>'Formulár 2026'!D258</f>
        <v>0</v>
      </c>
      <c r="CB251" s="159">
        <f>'Formulár 2026'!E260</f>
        <v>0</v>
      </c>
    </row>
    <row r="252" spans="2:80" ht="13.5" thickBot="1" x14ac:dyDescent="0.25">
      <c r="B252" s="87"/>
      <c r="C252" s="550" t="s">
        <v>209</v>
      </c>
      <c r="D252" s="551"/>
      <c r="E252" s="262" t="s">
        <v>0</v>
      </c>
      <c r="F252" s="263"/>
      <c r="G252" s="263"/>
      <c r="H252" s="263"/>
      <c r="I252" s="264"/>
      <c r="J252" s="262" t="s">
        <v>1</v>
      </c>
      <c r="K252" s="256"/>
      <c r="L252" s="255" t="s">
        <v>2</v>
      </c>
      <c r="M252" s="256"/>
      <c r="N252" s="200"/>
      <c r="O252" s="87"/>
      <c r="CA252" s="159">
        <f>'Formulár 2026'!D259</f>
        <v>0</v>
      </c>
      <c r="CB252" s="159" t="e">
        <f>'Formulár 2026'!#REF!</f>
        <v>#REF!</v>
      </c>
    </row>
    <row r="253" spans="2:80" ht="14.25" customHeight="1" x14ac:dyDescent="0.2">
      <c r="B253" s="87"/>
      <c r="C253" s="552"/>
      <c r="D253" s="553"/>
      <c r="E253" s="547"/>
      <c r="F253" s="548"/>
      <c r="G253" s="548"/>
      <c r="H253" s="548"/>
      <c r="I253" s="549"/>
      <c r="J253" s="260"/>
      <c r="K253" s="261"/>
      <c r="L253" s="288"/>
      <c r="M253" s="289"/>
      <c r="N253" s="200"/>
      <c r="O253" s="87"/>
      <c r="CA253" s="159">
        <f>'Formulár 2026'!D260</f>
        <v>0</v>
      </c>
      <c r="CB253" s="159" t="e">
        <f>'Formulár 2026'!#REF!</f>
        <v>#REF!</v>
      </c>
    </row>
    <row r="254" spans="2:80" ht="14.25" customHeight="1" x14ac:dyDescent="0.2">
      <c r="B254" s="87"/>
      <c r="C254" s="552"/>
      <c r="D254" s="553"/>
      <c r="E254" s="378" t="s">
        <v>183</v>
      </c>
      <c r="F254" s="379"/>
      <c r="G254" s="379"/>
      <c r="H254" s="379"/>
      <c r="I254" s="380"/>
      <c r="J254" s="381"/>
      <c r="K254" s="382"/>
      <c r="L254" s="290"/>
      <c r="M254" s="291"/>
      <c r="N254" s="200"/>
      <c r="O254" s="87"/>
      <c r="CA254" s="159">
        <f>'Formulár 2026'!D261</f>
        <v>0</v>
      </c>
      <c r="CB254" s="159">
        <f>'Formulár 2026'!E261</f>
        <v>0</v>
      </c>
    </row>
    <row r="255" spans="2:80" ht="14.25" customHeight="1" x14ac:dyDescent="0.2">
      <c r="B255" s="87"/>
      <c r="C255" s="552"/>
      <c r="D255" s="553"/>
      <c r="E255" s="373"/>
      <c r="F255" s="374"/>
      <c r="G255" s="374"/>
      <c r="H255" s="374"/>
      <c r="I255" s="375"/>
      <c r="J255" s="376" t="s">
        <v>217</v>
      </c>
      <c r="K255" s="377"/>
      <c r="L255" s="290"/>
      <c r="M255" s="291"/>
      <c r="N255" s="200"/>
      <c r="O255" s="87"/>
      <c r="CA255" s="159">
        <f>'Formulár 2026'!D262</f>
        <v>0</v>
      </c>
      <c r="CB255" s="159">
        <f>'Formulár 2026'!E262</f>
        <v>0</v>
      </c>
    </row>
    <row r="256" spans="2:80" ht="14.25" customHeight="1" x14ac:dyDescent="0.2">
      <c r="B256" s="87"/>
      <c r="C256" s="552"/>
      <c r="D256" s="553"/>
      <c r="E256" s="543" t="s">
        <v>181</v>
      </c>
      <c r="F256" s="544"/>
      <c r="G256" s="544"/>
      <c r="H256" s="544"/>
      <c r="I256" s="545"/>
      <c r="J256" s="381"/>
      <c r="K256" s="382"/>
      <c r="L256" s="290"/>
      <c r="M256" s="291"/>
      <c r="N256" s="200"/>
      <c r="O256" s="87"/>
      <c r="CA256" s="159"/>
      <c r="CB256" s="159"/>
    </row>
    <row r="257" spans="2:80" ht="14.25" customHeight="1" x14ac:dyDescent="0.2">
      <c r="B257" s="87"/>
      <c r="C257" s="552"/>
      <c r="D257" s="553"/>
      <c r="E257" s="273" t="s">
        <v>201</v>
      </c>
      <c r="F257" s="274"/>
      <c r="G257" s="274"/>
      <c r="H257" s="274"/>
      <c r="I257" s="275"/>
      <c r="J257" s="556" t="s">
        <v>217</v>
      </c>
      <c r="K257" s="557"/>
      <c r="L257" s="290"/>
      <c r="M257" s="291"/>
      <c r="N257" s="200"/>
      <c r="O257" s="87"/>
      <c r="CA257" s="159"/>
      <c r="CB257" s="159"/>
    </row>
    <row r="258" spans="2:80" ht="14.25" customHeight="1" x14ac:dyDescent="0.2">
      <c r="B258" s="87"/>
      <c r="C258" s="552"/>
      <c r="D258" s="553"/>
      <c r="E258" s="543"/>
      <c r="F258" s="544"/>
      <c r="G258" s="544"/>
      <c r="H258" s="544"/>
      <c r="I258" s="545"/>
      <c r="J258" s="381"/>
      <c r="K258" s="382"/>
      <c r="L258" s="290"/>
      <c r="M258" s="291"/>
      <c r="N258" s="200"/>
      <c r="O258" s="87"/>
      <c r="P258" s="2"/>
      <c r="CA258" s="159"/>
      <c r="CB258" s="159"/>
    </row>
    <row r="259" spans="2:80" ht="14.25" customHeight="1" x14ac:dyDescent="0.2">
      <c r="B259" s="87"/>
      <c r="C259" s="552"/>
      <c r="D259" s="553"/>
      <c r="E259" s="378" t="s">
        <v>184</v>
      </c>
      <c r="F259" s="379"/>
      <c r="G259" s="379"/>
      <c r="H259" s="379"/>
      <c r="I259" s="380"/>
      <c r="J259" s="381"/>
      <c r="K259" s="382"/>
      <c r="L259" s="290"/>
      <c r="M259" s="291"/>
      <c r="N259" s="200"/>
      <c r="O259" s="87"/>
      <c r="CA259" s="159"/>
      <c r="CB259" s="159"/>
    </row>
    <row r="260" spans="2:80" ht="14.25" customHeight="1" x14ac:dyDescent="0.2">
      <c r="B260" s="87"/>
      <c r="C260" s="552"/>
      <c r="D260" s="553"/>
      <c r="E260" s="373"/>
      <c r="F260" s="374"/>
      <c r="G260" s="374"/>
      <c r="H260" s="374"/>
      <c r="I260" s="375"/>
      <c r="J260" s="376" t="s">
        <v>217</v>
      </c>
      <c r="K260" s="377"/>
      <c r="L260" s="290"/>
      <c r="M260" s="291"/>
      <c r="N260" s="200"/>
      <c r="O260" s="87"/>
      <c r="CA260" s="159"/>
      <c r="CB260" s="159"/>
    </row>
    <row r="261" spans="2:80" ht="14.25" customHeight="1" x14ac:dyDescent="0.2">
      <c r="B261" s="87"/>
      <c r="C261" s="552"/>
      <c r="D261" s="553"/>
      <c r="E261" s="378"/>
      <c r="F261" s="379"/>
      <c r="G261" s="379"/>
      <c r="H261" s="379"/>
      <c r="I261" s="380"/>
      <c r="J261" s="381"/>
      <c r="K261" s="382"/>
      <c r="L261" s="290"/>
      <c r="M261" s="291"/>
      <c r="N261" s="200"/>
      <c r="O261" s="87"/>
      <c r="P261" s="2"/>
      <c r="Q261" s="2"/>
      <c r="S261" s="3"/>
      <c r="CA261" s="159"/>
      <c r="CB261" s="159"/>
    </row>
    <row r="262" spans="2:80" ht="15" customHeight="1" thickBot="1" x14ac:dyDescent="0.25">
      <c r="B262" s="87"/>
      <c r="C262" s="554"/>
      <c r="D262" s="555"/>
      <c r="E262" s="535"/>
      <c r="F262" s="536"/>
      <c r="G262" s="536"/>
      <c r="H262" s="536"/>
      <c r="I262" s="537"/>
      <c r="J262" s="565"/>
      <c r="K262" s="566"/>
      <c r="L262" s="292"/>
      <c r="M262" s="293"/>
      <c r="N262" s="200"/>
      <c r="O262" s="87"/>
      <c r="CA262" s="159"/>
      <c r="CB262" s="159"/>
    </row>
    <row r="263" spans="2:80" ht="9" customHeight="1" x14ac:dyDescent="0.2"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200"/>
      <c r="O263" s="87"/>
      <c r="CA263" s="159"/>
      <c r="CB263" s="159"/>
    </row>
    <row r="264" spans="2:80" ht="42.75" customHeight="1" x14ac:dyDescent="0.2"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200"/>
      <c r="O264" s="87"/>
      <c r="CA264" s="159"/>
      <c r="CB264" s="159"/>
    </row>
    <row r="265" spans="2:80" ht="64.5" customHeight="1" x14ac:dyDescent="0.2">
      <c r="B265" s="665" t="s">
        <v>186</v>
      </c>
      <c r="C265" s="665"/>
      <c r="D265" s="665"/>
      <c r="E265" s="665"/>
      <c r="F265" s="665"/>
      <c r="G265" s="665"/>
      <c r="H265" s="665"/>
      <c r="I265" s="665"/>
      <c r="J265" s="665"/>
      <c r="K265" s="665"/>
      <c r="L265" s="665"/>
      <c r="M265" s="665"/>
      <c r="N265" s="665"/>
      <c r="O265" s="665"/>
      <c r="CA265" s="159"/>
      <c r="CB265" s="159"/>
    </row>
    <row r="266" spans="2:80" ht="44.25" customHeight="1" x14ac:dyDescent="0.25">
      <c r="C266" s="22" t="s">
        <v>163</v>
      </c>
      <c r="CA266" s="159"/>
      <c r="CB266" s="159"/>
    </row>
    <row r="267" spans="2:80" ht="22.5" customHeight="1" thickBot="1" x14ac:dyDescent="0.3">
      <c r="C267" s="676" t="s">
        <v>4</v>
      </c>
      <c r="D267" s="676"/>
      <c r="E267" s="676"/>
      <c r="F267" s="676"/>
      <c r="G267" s="676"/>
      <c r="H267" s="676"/>
      <c r="I267" s="676"/>
      <c r="J267" s="676"/>
      <c r="K267" s="676"/>
      <c r="L267" s="676"/>
      <c r="M267" s="676"/>
      <c r="N267" s="676"/>
      <c r="O267" s="676"/>
      <c r="P267" s="676"/>
      <c r="Q267" s="676"/>
      <c r="R267" s="2"/>
      <c r="S267" s="2"/>
      <c r="T267" s="2"/>
      <c r="U267" s="2"/>
      <c r="V267" s="2"/>
      <c r="W267" s="2"/>
      <c r="CA267" s="159"/>
      <c r="CB267" s="159"/>
    </row>
    <row r="268" spans="2:80" ht="39.75" customHeight="1" x14ac:dyDescent="0.2">
      <c r="C268" s="352" t="s">
        <v>39</v>
      </c>
      <c r="D268" s="353"/>
      <c r="E268" s="354"/>
      <c r="F268" s="531" t="s">
        <v>312</v>
      </c>
      <c r="G268" s="531"/>
      <c r="H268" s="531"/>
      <c r="I268" s="531"/>
      <c r="J268" s="531"/>
      <c r="K268" s="531"/>
      <c r="L268" s="531"/>
      <c r="M268" s="531"/>
      <c r="N268" s="531"/>
      <c r="O268" s="531"/>
      <c r="P268" s="531"/>
      <c r="Q268" s="532"/>
      <c r="R268" s="2"/>
      <c r="S268" s="2"/>
      <c r="T268" s="2"/>
      <c r="U268" s="2"/>
      <c r="V268" s="2"/>
      <c r="W268" s="2"/>
      <c r="CA268" s="159"/>
      <c r="CB268" s="159"/>
    </row>
    <row r="269" spans="2:80" ht="12.75" customHeight="1" x14ac:dyDescent="0.2">
      <c r="C269" s="355"/>
      <c r="D269" s="356"/>
      <c r="E269" s="357"/>
      <c r="F269" s="469"/>
      <c r="G269" s="469"/>
      <c r="H269" s="469"/>
      <c r="I269" s="469"/>
      <c r="J269" s="469"/>
      <c r="K269" s="469"/>
      <c r="L269" s="469"/>
      <c r="M269" s="469"/>
      <c r="N269" s="469"/>
      <c r="O269" s="469"/>
      <c r="P269" s="469"/>
      <c r="Q269" s="470"/>
      <c r="R269" s="2"/>
      <c r="S269" s="2"/>
      <c r="T269" s="2"/>
      <c r="U269" s="2"/>
      <c r="V269" s="2"/>
      <c r="W269" s="2"/>
      <c r="CA269" s="159"/>
      <c r="CB269" s="159"/>
    </row>
    <row r="270" spans="2:80" ht="20.25" customHeight="1" thickBot="1" x14ac:dyDescent="0.25">
      <c r="C270" s="355"/>
      <c r="D270" s="356"/>
      <c r="E270" s="357"/>
      <c r="F270" s="533"/>
      <c r="G270" s="533"/>
      <c r="H270" s="533"/>
      <c r="I270" s="533"/>
      <c r="J270" s="533"/>
      <c r="K270" s="533"/>
      <c r="L270" s="533"/>
      <c r="M270" s="533"/>
      <c r="N270" s="533"/>
      <c r="O270" s="533"/>
      <c r="P270" s="533"/>
      <c r="Q270" s="534"/>
      <c r="R270" s="2"/>
      <c r="S270" s="2"/>
      <c r="T270" s="2"/>
      <c r="U270" s="2"/>
      <c r="V270" s="2"/>
      <c r="W270" s="2"/>
      <c r="CA270" s="159"/>
      <c r="CB270" s="159"/>
    </row>
    <row r="271" spans="2:80" ht="40.5" customHeight="1" thickBot="1" x14ac:dyDescent="0.25">
      <c r="C271" s="504" t="s">
        <v>331</v>
      </c>
      <c r="D271" s="505"/>
      <c r="E271" s="506"/>
      <c r="F271" s="507" t="s">
        <v>311</v>
      </c>
      <c r="G271" s="508"/>
      <c r="H271" s="508"/>
      <c r="I271" s="508"/>
      <c r="J271" s="508"/>
      <c r="K271" s="508"/>
      <c r="L271" s="508"/>
      <c r="M271" s="508"/>
      <c r="N271" s="508"/>
      <c r="O271" s="508"/>
      <c r="P271" s="508"/>
      <c r="Q271" s="509"/>
      <c r="R271" s="2"/>
      <c r="S271" s="2"/>
      <c r="T271" s="2"/>
      <c r="U271" s="2"/>
      <c r="V271" s="2"/>
      <c r="W271" s="2"/>
      <c r="CA271" s="159"/>
      <c r="CB271" s="159"/>
    </row>
    <row r="272" spans="2:80" ht="66.75" customHeight="1" thickBot="1" x14ac:dyDescent="0.25">
      <c r="C272" s="504" t="s">
        <v>47</v>
      </c>
      <c r="D272" s="505"/>
      <c r="E272" s="506"/>
      <c r="F272" s="668" t="s">
        <v>281</v>
      </c>
      <c r="G272" s="668"/>
      <c r="H272" s="668"/>
      <c r="I272" s="668"/>
      <c r="J272" s="668"/>
      <c r="K272" s="668"/>
      <c r="L272" s="668"/>
      <c r="M272" s="668"/>
      <c r="N272" s="668"/>
      <c r="O272" s="668"/>
      <c r="P272" s="668"/>
      <c r="Q272" s="669"/>
      <c r="R272" s="2"/>
      <c r="S272" s="2"/>
      <c r="T272" s="2"/>
      <c r="U272" s="4"/>
      <c r="V272" s="4"/>
      <c r="W272" s="4"/>
      <c r="CA272" s="159"/>
      <c r="CB272" s="159"/>
    </row>
    <row r="273" spans="3:80" ht="24.75" customHeight="1" thickBot="1" x14ac:dyDescent="0.25">
      <c r="C273" s="670" t="s">
        <v>48</v>
      </c>
      <c r="D273" s="671"/>
      <c r="E273" s="672"/>
      <c r="F273" s="10" t="s">
        <v>28</v>
      </c>
      <c r="G273" s="612">
        <v>0</v>
      </c>
      <c r="H273" s="613"/>
      <c r="I273" s="11" t="s">
        <v>29</v>
      </c>
      <c r="J273" s="12">
        <v>0.8</v>
      </c>
      <c r="K273" s="13" t="s">
        <v>32</v>
      </c>
      <c r="L273" s="14">
        <v>0</v>
      </c>
      <c r="M273" s="11" t="s">
        <v>30</v>
      </c>
      <c r="N273" s="15"/>
      <c r="O273" s="14">
        <v>0.2</v>
      </c>
      <c r="P273" s="15" t="s">
        <v>33</v>
      </c>
      <c r="Q273" s="14">
        <v>0</v>
      </c>
      <c r="R273" s="2"/>
      <c r="S273" s="2"/>
      <c r="T273" s="2"/>
      <c r="U273" s="4"/>
      <c r="V273" s="4"/>
      <c r="W273" s="4"/>
      <c r="CA273" s="159"/>
      <c r="CB273" s="159"/>
    </row>
    <row r="274" spans="3:80" ht="39.75" customHeight="1" thickBot="1" x14ac:dyDescent="0.25">
      <c r="C274" s="673"/>
      <c r="D274" s="674"/>
      <c r="E274" s="675"/>
      <c r="F274" s="16" t="s">
        <v>31</v>
      </c>
      <c r="G274" s="528"/>
      <c r="H274" s="529"/>
      <c r="I274" s="529"/>
      <c r="J274" s="529"/>
      <c r="K274" s="529"/>
      <c r="L274" s="529"/>
      <c r="M274" s="529"/>
      <c r="N274" s="529"/>
      <c r="O274" s="529"/>
      <c r="P274" s="529"/>
      <c r="Q274" s="530"/>
      <c r="R274" s="2"/>
      <c r="S274" s="2"/>
      <c r="T274" s="2"/>
      <c r="U274" s="4"/>
      <c r="V274" s="4"/>
      <c r="W274" s="4"/>
      <c r="CA274" s="159"/>
      <c r="CB274" s="159"/>
    </row>
    <row r="275" spans="3:80" ht="30" customHeight="1" thickBot="1" x14ac:dyDescent="0.25">
      <c r="C275" s="383" t="s">
        <v>13</v>
      </c>
      <c r="D275" s="384"/>
      <c r="E275" s="385"/>
      <c r="F275" s="525" t="s">
        <v>61</v>
      </c>
      <c r="G275" s="525"/>
      <c r="H275" s="525"/>
      <c r="I275" s="525"/>
      <c r="J275" s="525"/>
      <c r="K275" s="525"/>
      <c r="L275" s="525"/>
      <c r="M275" s="525"/>
      <c r="N275" s="525"/>
      <c r="O275" s="525"/>
      <c r="P275" s="525"/>
      <c r="Q275" s="526"/>
      <c r="R275" s="2"/>
      <c r="S275" s="2"/>
      <c r="T275" s="2"/>
      <c r="U275" s="2"/>
      <c r="V275" s="2"/>
      <c r="W275" s="2"/>
      <c r="CA275" s="159"/>
      <c r="CB275" s="159"/>
    </row>
    <row r="276" spans="3:80" ht="24.75" customHeight="1" x14ac:dyDescent="0.2">
      <c r="C276" s="510" t="s">
        <v>145</v>
      </c>
      <c r="D276" s="511"/>
      <c r="E276" s="512"/>
      <c r="F276" s="519" t="s">
        <v>142</v>
      </c>
      <c r="G276" s="520"/>
      <c r="H276" s="520"/>
      <c r="I276" s="521"/>
      <c r="J276" s="219" t="s">
        <v>287</v>
      </c>
      <c r="K276" s="219" t="s">
        <v>285</v>
      </c>
      <c r="L276" s="210" t="s">
        <v>283</v>
      </c>
      <c r="M276" s="220" t="s">
        <v>284</v>
      </c>
      <c r="N276" s="524" t="s">
        <v>282</v>
      </c>
      <c r="O276" s="520"/>
      <c r="P276" s="524" t="s">
        <v>144</v>
      </c>
      <c r="Q276" s="521"/>
      <c r="R276" s="2"/>
      <c r="S276" s="2"/>
      <c r="T276" s="2"/>
      <c r="U276" s="2"/>
      <c r="V276" s="2"/>
      <c r="W276" s="2"/>
      <c r="CA276" s="159"/>
      <c r="CB276" s="159"/>
    </row>
    <row r="277" spans="3:80" ht="38.25" customHeight="1" thickBot="1" x14ac:dyDescent="0.25">
      <c r="C277" s="513"/>
      <c r="D277" s="514"/>
      <c r="E277" s="515"/>
      <c r="F277" s="516" t="s">
        <v>143</v>
      </c>
      <c r="G277" s="517"/>
      <c r="H277" s="517"/>
      <c r="I277" s="518"/>
      <c r="J277" s="221" t="s">
        <v>286</v>
      </c>
      <c r="K277" s="221" t="s">
        <v>99</v>
      </c>
      <c r="L277" s="218">
        <v>0.87</v>
      </c>
      <c r="M277" s="218">
        <v>0.95</v>
      </c>
      <c r="N277" s="527">
        <v>67</v>
      </c>
      <c r="O277" s="523"/>
      <c r="P277" s="522" t="s">
        <v>55</v>
      </c>
      <c r="Q277" s="523"/>
      <c r="R277" s="2"/>
      <c r="S277" s="2"/>
      <c r="T277" s="2"/>
      <c r="U277" s="2"/>
      <c r="V277" s="2"/>
      <c r="W277" s="2"/>
      <c r="CA277" s="159"/>
      <c r="CB277" s="159"/>
    </row>
    <row r="278" spans="3:80" ht="45.75" customHeight="1" thickBot="1" x14ac:dyDescent="0.25">
      <c r="C278" s="429" t="s">
        <v>140</v>
      </c>
      <c r="D278" s="430"/>
      <c r="E278" s="431"/>
      <c r="F278" s="432" t="s">
        <v>259</v>
      </c>
      <c r="G278" s="433"/>
      <c r="H278" s="433"/>
      <c r="I278" s="433"/>
      <c r="J278" s="433"/>
      <c r="K278" s="433"/>
      <c r="L278" s="433"/>
      <c r="M278" s="433"/>
      <c r="N278" s="433"/>
      <c r="O278" s="433"/>
      <c r="P278" s="433"/>
      <c r="Q278" s="434"/>
      <c r="R278" s="2"/>
      <c r="S278" s="2"/>
      <c r="T278" s="2"/>
      <c r="U278" s="2"/>
      <c r="V278" s="2"/>
      <c r="W278" s="2"/>
      <c r="CA278" s="159"/>
      <c r="CB278" s="159"/>
    </row>
    <row r="279" spans="3:80" ht="17.25" customHeight="1" x14ac:dyDescent="0.2">
      <c r="C279" s="466" t="s">
        <v>5</v>
      </c>
      <c r="D279" s="467"/>
      <c r="E279" s="468"/>
      <c r="F279" s="469" t="s">
        <v>84</v>
      </c>
      <c r="G279" s="469"/>
      <c r="H279" s="469"/>
      <c r="I279" s="469"/>
      <c r="J279" s="469"/>
      <c r="K279" s="469"/>
      <c r="L279" s="469"/>
      <c r="M279" s="469"/>
      <c r="N279" s="469"/>
      <c r="O279" s="469"/>
      <c r="P279" s="469"/>
      <c r="Q279" s="470"/>
      <c r="R279" s="2"/>
      <c r="S279" s="2"/>
      <c r="T279" s="2"/>
      <c r="U279" s="2"/>
      <c r="V279" s="2"/>
      <c r="W279" s="2"/>
      <c r="CA279" s="159"/>
      <c r="CB279" s="159"/>
    </row>
    <row r="280" spans="3:80" ht="34.5" customHeight="1" x14ac:dyDescent="0.2">
      <c r="C280" s="473" t="s">
        <v>34</v>
      </c>
      <c r="D280" s="474"/>
      <c r="E280" s="475"/>
      <c r="F280" s="469"/>
      <c r="G280" s="469"/>
      <c r="H280" s="469"/>
      <c r="I280" s="469"/>
      <c r="J280" s="469"/>
      <c r="K280" s="469"/>
      <c r="L280" s="469"/>
      <c r="M280" s="469"/>
      <c r="N280" s="469"/>
      <c r="O280" s="469"/>
      <c r="P280" s="469"/>
      <c r="Q280" s="470"/>
      <c r="R280" s="2"/>
      <c r="S280" s="2"/>
      <c r="T280" s="2"/>
      <c r="U280" s="2"/>
      <c r="V280" s="2"/>
      <c r="W280" s="2"/>
    </row>
    <row r="281" spans="3:80" ht="24" customHeight="1" x14ac:dyDescent="0.2">
      <c r="C281" s="476"/>
      <c r="D281" s="477"/>
      <c r="E281" s="478"/>
      <c r="F281" s="471"/>
      <c r="G281" s="471"/>
      <c r="H281" s="471"/>
      <c r="I281" s="471"/>
      <c r="J281" s="471"/>
      <c r="K281" s="471"/>
      <c r="L281" s="471"/>
      <c r="M281" s="471"/>
      <c r="N281" s="471"/>
      <c r="O281" s="471"/>
      <c r="P281" s="471"/>
      <c r="Q281" s="472"/>
      <c r="R281" s="2"/>
      <c r="S281" s="2"/>
      <c r="T281" s="2"/>
      <c r="U281" s="2"/>
      <c r="V281" s="2"/>
      <c r="W281" s="2"/>
    </row>
    <row r="282" spans="3:80" x14ac:dyDescent="0.2">
      <c r="C282" s="479" t="s">
        <v>35</v>
      </c>
      <c r="D282" s="326"/>
      <c r="E282" s="327"/>
      <c r="F282" s="480" t="s">
        <v>123</v>
      </c>
      <c r="G282" s="481"/>
      <c r="H282" s="481"/>
      <c r="I282" s="481"/>
      <c r="J282" s="481"/>
      <c r="K282" s="481"/>
      <c r="L282" s="481"/>
      <c r="M282" s="481"/>
      <c r="N282" s="482"/>
      <c r="O282" s="482"/>
      <c r="P282" s="482"/>
      <c r="Q282" s="483"/>
      <c r="R282" s="2"/>
      <c r="S282" s="2"/>
      <c r="T282" s="2"/>
      <c r="U282" s="2"/>
      <c r="V282" s="2"/>
      <c r="W282" s="2"/>
    </row>
    <row r="283" spans="3:80" x14ac:dyDescent="0.2">
      <c r="C283" s="479"/>
      <c r="D283" s="326"/>
      <c r="E283" s="327"/>
      <c r="F283" s="480"/>
      <c r="G283" s="481"/>
      <c r="H283" s="481"/>
      <c r="I283" s="481"/>
      <c r="J283" s="481"/>
      <c r="K283" s="481"/>
      <c r="L283" s="481"/>
      <c r="M283" s="481"/>
      <c r="N283" s="482"/>
      <c r="O283" s="482"/>
      <c r="P283" s="482"/>
      <c r="Q283" s="483"/>
      <c r="R283" s="2"/>
      <c r="S283" s="2"/>
      <c r="T283" s="2"/>
      <c r="U283" s="2"/>
      <c r="V283" s="2"/>
      <c r="W283" s="2"/>
    </row>
    <row r="284" spans="3:80" x14ac:dyDescent="0.2">
      <c r="C284" s="479"/>
      <c r="D284" s="326"/>
      <c r="E284" s="327"/>
      <c r="F284" s="480"/>
      <c r="G284" s="481"/>
      <c r="H284" s="481"/>
      <c r="I284" s="481"/>
      <c r="J284" s="481"/>
      <c r="K284" s="481"/>
      <c r="L284" s="481"/>
      <c r="M284" s="481"/>
      <c r="N284" s="482"/>
      <c r="O284" s="482"/>
      <c r="P284" s="482"/>
      <c r="Q284" s="483"/>
      <c r="R284" s="2"/>
      <c r="S284" s="2"/>
      <c r="T284" s="2"/>
      <c r="U284" s="2"/>
      <c r="V284" s="2"/>
      <c r="W284" s="2"/>
    </row>
    <row r="285" spans="3:80" ht="13.5" thickBot="1" x14ac:dyDescent="0.25">
      <c r="C285" s="325"/>
      <c r="D285" s="326"/>
      <c r="E285" s="327"/>
      <c r="F285" s="443"/>
      <c r="G285" s="444"/>
      <c r="H285" s="444"/>
      <c r="I285" s="444"/>
      <c r="J285" s="444"/>
      <c r="K285" s="444"/>
      <c r="L285" s="444"/>
      <c r="M285" s="444"/>
      <c r="N285" s="484"/>
      <c r="O285" s="484"/>
      <c r="P285" s="484"/>
      <c r="Q285" s="485"/>
      <c r="R285" s="2"/>
      <c r="S285" s="2"/>
      <c r="T285" s="2"/>
      <c r="U285" s="2"/>
      <c r="V285" s="2"/>
      <c r="W285" s="2"/>
    </row>
    <row r="286" spans="3:80" ht="13.5" customHeight="1" x14ac:dyDescent="0.2">
      <c r="C286" s="383" t="s">
        <v>49</v>
      </c>
      <c r="D286" s="384"/>
      <c r="E286" s="385"/>
      <c r="F286" s="486" t="s">
        <v>85</v>
      </c>
      <c r="G286" s="490"/>
      <c r="H286" s="487"/>
      <c r="I286" s="486" t="s">
        <v>86</v>
      </c>
      <c r="J286" s="487"/>
      <c r="K286" s="486" t="s">
        <v>87</v>
      </c>
      <c r="L286" s="490"/>
      <c r="M286" s="487"/>
      <c r="N286" s="486" t="s">
        <v>36</v>
      </c>
      <c r="O286" s="490"/>
      <c r="P286" s="490"/>
      <c r="Q286" s="487"/>
      <c r="R286" s="2"/>
      <c r="S286" s="2"/>
      <c r="T286" s="2"/>
      <c r="U286" s="2"/>
      <c r="V286" s="2"/>
      <c r="W286" s="2"/>
    </row>
    <row r="287" spans="3:80" ht="16.5" customHeight="1" thickBot="1" x14ac:dyDescent="0.25">
      <c r="C287" s="355"/>
      <c r="D287" s="356"/>
      <c r="E287" s="357"/>
      <c r="F287" s="501"/>
      <c r="G287" s="502"/>
      <c r="H287" s="503"/>
      <c r="I287" s="488"/>
      <c r="J287" s="489"/>
      <c r="K287" s="488"/>
      <c r="L287" s="491"/>
      <c r="M287" s="489"/>
      <c r="N287" s="501"/>
      <c r="O287" s="502"/>
      <c r="P287" s="502"/>
      <c r="Q287" s="503"/>
      <c r="R287" s="2"/>
      <c r="S287" s="2"/>
      <c r="T287" s="2"/>
      <c r="U287" s="2"/>
      <c r="V287" s="2"/>
      <c r="W287" s="2"/>
    </row>
    <row r="288" spans="3:80" ht="14.25" customHeight="1" x14ac:dyDescent="0.2">
      <c r="C288" s="355"/>
      <c r="D288" s="356"/>
      <c r="E288" s="357"/>
      <c r="F288" s="492" t="s">
        <v>45</v>
      </c>
      <c r="G288" s="498"/>
      <c r="H288" s="493"/>
      <c r="I288" s="492" t="s">
        <v>45</v>
      </c>
      <c r="J288" s="493"/>
      <c r="K288" s="492" t="s">
        <v>38</v>
      </c>
      <c r="L288" s="498"/>
      <c r="M288" s="493"/>
      <c r="N288" s="492" t="s">
        <v>38</v>
      </c>
      <c r="O288" s="498"/>
      <c r="P288" s="498"/>
      <c r="Q288" s="493"/>
      <c r="R288" s="2"/>
      <c r="S288" s="2"/>
      <c r="T288" s="2"/>
      <c r="U288" s="2"/>
      <c r="V288" s="2"/>
      <c r="W288" s="2"/>
    </row>
    <row r="289" spans="3:23" x14ac:dyDescent="0.2">
      <c r="C289" s="355"/>
      <c r="D289" s="356"/>
      <c r="E289" s="357"/>
      <c r="F289" s="494"/>
      <c r="G289" s="499"/>
      <c r="H289" s="495"/>
      <c r="I289" s="494"/>
      <c r="J289" s="495"/>
      <c r="K289" s="494"/>
      <c r="L289" s="499"/>
      <c r="M289" s="495"/>
      <c r="N289" s="494"/>
      <c r="O289" s="499"/>
      <c r="P289" s="499"/>
      <c r="Q289" s="495"/>
      <c r="R289" s="2"/>
      <c r="S289" s="2"/>
      <c r="T289" s="2"/>
      <c r="U289" s="2"/>
      <c r="V289" s="2"/>
      <c r="W289" s="2"/>
    </row>
    <row r="290" spans="3:23" x14ac:dyDescent="0.2">
      <c r="C290" s="355"/>
      <c r="D290" s="356"/>
      <c r="E290" s="357"/>
      <c r="F290" s="494"/>
      <c r="G290" s="499"/>
      <c r="H290" s="495"/>
      <c r="I290" s="494"/>
      <c r="J290" s="495"/>
      <c r="K290" s="494"/>
      <c r="L290" s="499"/>
      <c r="M290" s="495"/>
      <c r="N290" s="494"/>
      <c r="O290" s="499"/>
      <c r="P290" s="499"/>
      <c r="Q290" s="495"/>
      <c r="R290" s="2"/>
      <c r="S290" s="2"/>
      <c r="T290" s="2"/>
      <c r="U290" s="2"/>
      <c r="V290" s="2"/>
      <c r="W290" s="2"/>
    </row>
    <row r="291" spans="3:23" ht="13.5" thickBot="1" x14ac:dyDescent="0.25">
      <c r="C291" s="355"/>
      <c r="D291" s="356"/>
      <c r="E291" s="357"/>
      <c r="F291" s="496"/>
      <c r="G291" s="500"/>
      <c r="H291" s="497"/>
      <c r="I291" s="496"/>
      <c r="J291" s="497"/>
      <c r="K291" s="496"/>
      <c r="L291" s="500"/>
      <c r="M291" s="497"/>
      <c r="N291" s="496"/>
      <c r="O291" s="500"/>
      <c r="P291" s="500"/>
      <c r="Q291" s="497"/>
      <c r="R291" s="2"/>
      <c r="S291" s="2"/>
      <c r="T291" s="2"/>
      <c r="U291" s="2"/>
      <c r="V291" s="2"/>
      <c r="W291" s="2"/>
    </row>
    <row r="292" spans="3:23" ht="21.75" customHeight="1" x14ac:dyDescent="0.2">
      <c r="C292" s="383" t="s">
        <v>73</v>
      </c>
      <c r="D292" s="384"/>
      <c r="E292" s="385"/>
      <c r="F292" s="402" t="s">
        <v>125</v>
      </c>
      <c r="G292" s="402"/>
      <c r="H292" s="402"/>
      <c r="I292" s="402"/>
      <c r="J292" s="402"/>
      <c r="K292" s="402"/>
      <c r="L292" s="402"/>
      <c r="M292" s="402"/>
      <c r="N292" s="402"/>
      <c r="O292" s="402"/>
      <c r="P292" s="402"/>
      <c r="Q292" s="403"/>
      <c r="R292" s="2"/>
      <c r="S292" s="2"/>
      <c r="T292" s="2"/>
      <c r="U292" s="2"/>
      <c r="V292" s="2"/>
      <c r="W292" s="2"/>
    </row>
    <row r="293" spans="3:23" x14ac:dyDescent="0.2">
      <c r="C293" s="461"/>
      <c r="D293" s="462"/>
      <c r="E293" s="463"/>
      <c r="F293" s="464"/>
      <c r="G293" s="464"/>
      <c r="H293" s="464"/>
      <c r="I293" s="464"/>
      <c r="J293" s="464"/>
      <c r="K293" s="464"/>
      <c r="L293" s="464"/>
      <c r="M293" s="464"/>
      <c r="N293" s="464"/>
      <c r="O293" s="464"/>
      <c r="P293" s="464"/>
      <c r="Q293" s="465"/>
      <c r="R293" s="2"/>
      <c r="S293" s="2"/>
      <c r="T293" s="2"/>
      <c r="U293" s="2"/>
      <c r="V293" s="2"/>
      <c r="W293" s="2"/>
    </row>
    <row r="294" spans="3:23" ht="21.75" customHeight="1" x14ac:dyDescent="0.2">
      <c r="C294" s="383" t="s">
        <v>14</v>
      </c>
      <c r="D294" s="384"/>
      <c r="E294" s="385"/>
      <c r="F294" s="328" t="s">
        <v>50</v>
      </c>
      <c r="G294" s="328"/>
      <c r="H294" s="328"/>
      <c r="I294" s="328"/>
      <c r="J294" s="328"/>
      <c r="K294" s="328"/>
      <c r="L294" s="328"/>
      <c r="M294" s="328"/>
      <c r="N294" s="328"/>
      <c r="O294" s="328"/>
      <c r="P294" s="328"/>
      <c r="Q294" s="329"/>
      <c r="R294" s="2"/>
      <c r="S294" s="2"/>
      <c r="T294" s="2"/>
      <c r="U294" s="2"/>
      <c r="V294" s="2"/>
      <c r="W294" s="2"/>
    </row>
    <row r="295" spans="3:23" ht="23.25" customHeight="1" x14ac:dyDescent="0.2">
      <c r="C295" s="383" t="s">
        <v>15</v>
      </c>
      <c r="D295" s="384"/>
      <c r="E295" s="385"/>
      <c r="F295" s="328" t="s">
        <v>332</v>
      </c>
      <c r="G295" s="328"/>
      <c r="H295" s="328"/>
      <c r="I295" s="328"/>
      <c r="J295" s="328"/>
      <c r="K295" s="328"/>
      <c r="L295" s="328"/>
      <c r="M295" s="328"/>
      <c r="N295" s="328"/>
      <c r="O295" s="328"/>
      <c r="P295" s="328"/>
      <c r="Q295" s="329"/>
      <c r="R295" s="2"/>
      <c r="S295" s="2"/>
      <c r="T295" s="2"/>
      <c r="U295" s="2"/>
      <c r="V295" s="2"/>
      <c r="W295" s="2"/>
    </row>
    <row r="296" spans="3:23" x14ac:dyDescent="0.2">
      <c r="C296" s="383" t="s">
        <v>19</v>
      </c>
      <c r="D296" s="435"/>
      <c r="E296" s="436"/>
      <c r="F296" s="443" t="s">
        <v>55</v>
      </c>
      <c r="G296" s="444"/>
      <c r="H296" s="444"/>
      <c r="I296" s="444"/>
      <c r="J296" s="444"/>
      <c r="K296" s="449" t="s">
        <v>258</v>
      </c>
      <c r="L296" s="449"/>
      <c r="M296" s="449"/>
      <c r="N296" s="450"/>
      <c r="O296" s="450"/>
      <c r="P296" s="450"/>
      <c r="Q296" s="451"/>
      <c r="R296" s="2"/>
      <c r="S296" s="2"/>
      <c r="T296" s="2"/>
      <c r="U296" s="2"/>
      <c r="V296" s="2"/>
      <c r="W296" s="2"/>
    </row>
    <row r="297" spans="3:23" x14ac:dyDescent="0.2">
      <c r="C297" s="437"/>
      <c r="D297" s="438"/>
      <c r="E297" s="439"/>
      <c r="F297" s="445"/>
      <c r="G297" s="446"/>
      <c r="H297" s="446"/>
      <c r="I297" s="446"/>
      <c r="J297" s="446"/>
      <c r="K297" s="452"/>
      <c r="L297" s="452"/>
      <c r="M297" s="452"/>
      <c r="N297" s="453"/>
      <c r="O297" s="453"/>
      <c r="P297" s="453"/>
      <c r="Q297" s="454"/>
      <c r="R297" s="2"/>
      <c r="S297" s="2"/>
      <c r="T297" s="2"/>
      <c r="U297" s="2"/>
      <c r="V297" s="2"/>
      <c r="W297" s="2"/>
    </row>
    <row r="298" spans="3:23" x14ac:dyDescent="0.2">
      <c r="C298" s="437"/>
      <c r="D298" s="438"/>
      <c r="E298" s="439"/>
      <c r="F298" s="445"/>
      <c r="G298" s="446"/>
      <c r="H298" s="446"/>
      <c r="I298" s="446"/>
      <c r="J298" s="446"/>
      <c r="K298" s="455"/>
      <c r="L298" s="455"/>
      <c r="M298" s="455"/>
      <c r="N298" s="456"/>
      <c r="O298" s="456"/>
      <c r="P298" s="456"/>
      <c r="Q298" s="457"/>
      <c r="R298" s="2"/>
      <c r="S298" s="2"/>
      <c r="T298" s="2"/>
      <c r="U298" s="2"/>
      <c r="V298" s="2"/>
      <c r="W298" s="2"/>
    </row>
    <row r="299" spans="3:23" ht="18.75" customHeight="1" x14ac:dyDescent="0.2">
      <c r="C299" s="440"/>
      <c r="D299" s="441"/>
      <c r="E299" s="442"/>
      <c r="F299" s="447"/>
      <c r="G299" s="448"/>
      <c r="H299" s="448"/>
      <c r="I299" s="448"/>
      <c r="J299" s="448"/>
      <c r="K299" s="458"/>
      <c r="L299" s="458"/>
      <c r="M299" s="458"/>
      <c r="N299" s="459"/>
      <c r="O299" s="459"/>
      <c r="P299" s="459"/>
      <c r="Q299" s="460"/>
      <c r="R299" s="2"/>
      <c r="S299" s="2"/>
      <c r="T299" s="2"/>
      <c r="U299" s="2"/>
      <c r="V299" s="2"/>
      <c r="W299" s="2"/>
    </row>
    <row r="300" spans="3:23" x14ac:dyDescent="0.2">
      <c r="C300" s="394" t="s">
        <v>18</v>
      </c>
      <c r="D300" s="395"/>
      <c r="E300" s="396"/>
      <c r="F300" s="400" t="s">
        <v>46</v>
      </c>
      <c r="G300" s="400"/>
      <c r="H300" s="400"/>
      <c r="I300" s="400"/>
      <c r="J300" s="400"/>
      <c r="K300" s="400"/>
      <c r="L300" s="400"/>
      <c r="M300" s="400"/>
      <c r="N300" s="400"/>
      <c r="O300" s="400"/>
      <c r="P300" s="400"/>
      <c r="Q300" s="401"/>
      <c r="R300" s="2"/>
      <c r="S300" s="2"/>
      <c r="T300" s="2"/>
      <c r="U300" s="2"/>
      <c r="V300" s="2"/>
      <c r="W300" s="2"/>
    </row>
    <row r="301" spans="3:23" x14ac:dyDescent="0.2">
      <c r="C301" s="397"/>
      <c r="D301" s="398"/>
      <c r="E301" s="399"/>
      <c r="F301" s="402"/>
      <c r="G301" s="402"/>
      <c r="H301" s="402"/>
      <c r="I301" s="402"/>
      <c r="J301" s="402"/>
      <c r="K301" s="402"/>
      <c r="L301" s="402"/>
      <c r="M301" s="402"/>
      <c r="N301" s="402"/>
      <c r="O301" s="402"/>
      <c r="P301" s="402"/>
      <c r="Q301" s="403"/>
      <c r="R301" s="2"/>
      <c r="S301" s="2"/>
      <c r="T301" s="2"/>
      <c r="U301" s="2"/>
      <c r="V301" s="2"/>
      <c r="W301" s="2"/>
    </row>
    <row r="302" spans="3:23" ht="6.75" customHeight="1" thickBot="1" x14ac:dyDescent="0.25">
      <c r="C302" s="406"/>
      <c r="D302" s="407"/>
      <c r="E302" s="408"/>
      <c r="F302" s="404"/>
      <c r="G302" s="404"/>
      <c r="H302" s="404"/>
      <c r="I302" s="404"/>
      <c r="J302" s="404"/>
      <c r="K302" s="404"/>
      <c r="L302" s="404"/>
      <c r="M302" s="404"/>
      <c r="N302" s="404"/>
      <c r="O302" s="404"/>
      <c r="P302" s="404"/>
      <c r="Q302" s="405"/>
      <c r="R302" s="2"/>
      <c r="S302" s="2"/>
      <c r="T302" s="2"/>
      <c r="U302" s="2"/>
      <c r="V302" s="2"/>
      <c r="W302" s="2"/>
    </row>
    <row r="303" spans="3:23" ht="20.25" customHeight="1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2"/>
      <c r="T303" s="2"/>
      <c r="U303" s="2"/>
      <c r="V303" s="2"/>
      <c r="W303" s="2"/>
    </row>
    <row r="304" spans="3:23" ht="23.25" customHeight="1" thickBot="1" x14ac:dyDescent="0.25">
      <c r="C304" s="415" t="s">
        <v>96</v>
      </c>
      <c r="D304" s="415"/>
      <c r="E304" s="415"/>
      <c r="F304" s="415"/>
      <c r="G304" s="415"/>
      <c r="H304" s="415"/>
      <c r="I304" s="415"/>
      <c r="J304" s="415"/>
      <c r="K304" s="415"/>
      <c r="L304" s="415"/>
      <c r="M304" s="415"/>
      <c r="N304" s="415"/>
      <c r="O304" s="415"/>
      <c r="P304" s="415"/>
      <c r="Q304" s="415"/>
      <c r="R304" s="2"/>
      <c r="S304" s="2"/>
      <c r="T304" s="2"/>
      <c r="U304" s="2"/>
      <c r="V304" s="2"/>
      <c r="W304" s="2"/>
    </row>
    <row r="305" spans="3:23" ht="27" customHeight="1" thickBot="1" x14ac:dyDescent="0.25">
      <c r="C305" s="409" t="s">
        <v>218</v>
      </c>
      <c r="D305" s="410"/>
      <c r="E305" s="411"/>
      <c r="F305" s="10" t="s">
        <v>28</v>
      </c>
      <c r="G305" s="17">
        <v>0</v>
      </c>
      <c r="H305" s="14"/>
      <c r="I305" s="11" t="s">
        <v>29</v>
      </c>
      <c r="J305" s="12">
        <v>1</v>
      </c>
      <c r="K305" s="13" t="s">
        <v>32</v>
      </c>
      <c r="L305" s="14">
        <v>0</v>
      </c>
      <c r="M305" s="11" t="s">
        <v>30</v>
      </c>
      <c r="N305" s="15"/>
      <c r="O305" s="14">
        <v>0</v>
      </c>
      <c r="P305" s="15" t="s">
        <v>33</v>
      </c>
      <c r="Q305" s="14">
        <v>0</v>
      </c>
      <c r="R305" s="2"/>
      <c r="S305" s="2"/>
      <c r="T305" s="2"/>
      <c r="U305" s="2"/>
      <c r="V305" s="2"/>
      <c r="W305" s="2"/>
    </row>
    <row r="306" spans="3:23" ht="72.75" customHeight="1" x14ac:dyDescent="0.2">
      <c r="C306" s="412"/>
      <c r="D306" s="413"/>
      <c r="E306" s="413"/>
      <c r="F306" s="361" t="s">
        <v>130</v>
      </c>
      <c r="G306" s="362"/>
      <c r="H306" s="362"/>
      <c r="I306" s="362"/>
      <c r="J306" s="362"/>
      <c r="K306" s="362"/>
      <c r="L306" s="362"/>
      <c r="M306" s="362"/>
      <c r="N306" s="362"/>
      <c r="O306" s="362"/>
      <c r="P306" s="362"/>
      <c r="Q306" s="363"/>
      <c r="R306" s="2"/>
      <c r="S306" s="2"/>
      <c r="T306" s="2"/>
      <c r="U306" s="2"/>
      <c r="V306" s="2"/>
      <c r="W306" s="2"/>
    </row>
    <row r="307" spans="3:23" ht="17.25" customHeight="1" x14ac:dyDescent="0.2">
      <c r="C307" s="300" t="s">
        <v>127</v>
      </c>
      <c r="D307" s="422"/>
      <c r="E307" s="423"/>
      <c r="F307" s="416" t="s">
        <v>219</v>
      </c>
      <c r="G307" s="417"/>
      <c r="H307" s="417"/>
      <c r="I307" s="417"/>
      <c r="J307" s="417"/>
      <c r="K307" s="417"/>
      <c r="L307" s="417"/>
      <c r="M307" s="417"/>
      <c r="N307" s="417"/>
      <c r="O307" s="417"/>
      <c r="P307" s="417"/>
      <c r="Q307" s="418"/>
      <c r="R307" s="2"/>
      <c r="S307" s="2"/>
      <c r="T307" s="2"/>
      <c r="U307" s="2"/>
      <c r="V307" s="2"/>
      <c r="W307" s="2"/>
    </row>
    <row r="308" spans="3:23" ht="17.25" customHeight="1" x14ac:dyDescent="0.2">
      <c r="C308" s="300" t="s">
        <v>126</v>
      </c>
      <c r="D308" s="422"/>
      <c r="E308" s="423"/>
      <c r="F308" s="426" t="s">
        <v>308</v>
      </c>
      <c r="G308" s="427"/>
      <c r="H308" s="427"/>
      <c r="I308" s="427"/>
      <c r="J308" s="427"/>
      <c r="K308" s="427"/>
      <c r="L308" s="427"/>
      <c r="M308" s="427"/>
      <c r="N308" s="427"/>
      <c r="O308" s="427"/>
      <c r="P308" s="427"/>
      <c r="Q308" s="428"/>
      <c r="R308" s="2"/>
      <c r="S308" s="2"/>
      <c r="T308" s="2"/>
      <c r="U308" s="2"/>
      <c r="V308" s="2"/>
      <c r="W308" s="2"/>
    </row>
    <row r="309" spans="3:23" ht="17.25" customHeight="1" thickBot="1" x14ac:dyDescent="0.25">
      <c r="C309" s="301" t="s">
        <v>128</v>
      </c>
      <c r="D309" s="424"/>
      <c r="E309" s="425"/>
      <c r="F309" s="419" t="s">
        <v>129</v>
      </c>
      <c r="G309" s="420"/>
      <c r="H309" s="420"/>
      <c r="I309" s="420"/>
      <c r="J309" s="420"/>
      <c r="K309" s="420"/>
      <c r="L309" s="420"/>
      <c r="M309" s="420"/>
      <c r="N309" s="420"/>
      <c r="O309" s="420"/>
      <c r="P309" s="420"/>
      <c r="Q309" s="421"/>
      <c r="R309" s="2"/>
      <c r="S309" s="2"/>
      <c r="T309" s="2"/>
      <c r="U309" s="2"/>
      <c r="V309" s="2"/>
      <c r="W309" s="2"/>
    </row>
    <row r="310" spans="3:23" ht="24.75" customHeight="1" x14ac:dyDescent="0.2">
      <c r="C310" s="383" t="s">
        <v>17</v>
      </c>
      <c r="D310" s="384"/>
      <c r="E310" s="385"/>
      <c r="F310" s="328" t="s">
        <v>23</v>
      </c>
      <c r="G310" s="328"/>
      <c r="H310" s="328"/>
      <c r="I310" s="328"/>
      <c r="J310" s="328"/>
      <c r="K310" s="328"/>
      <c r="L310" s="328"/>
      <c r="M310" s="328"/>
      <c r="N310" s="328"/>
      <c r="O310" s="328"/>
      <c r="P310" s="328"/>
      <c r="Q310" s="329"/>
      <c r="R310" s="2"/>
      <c r="S310" s="2"/>
      <c r="T310" s="2"/>
      <c r="U310" s="2"/>
      <c r="V310" s="2"/>
      <c r="W310" s="2"/>
    </row>
    <row r="311" spans="3:23" ht="27" customHeight="1" x14ac:dyDescent="0.2">
      <c r="C311" s="383" t="s">
        <v>22</v>
      </c>
      <c r="D311" s="384"/>
      <c r="E311" s="385"/>
      <c r="F311" s="328" t="s">
        <v>124</v>
      </c>
      <c r="G311" s="328"/>
      <c r="H311" s="328"/>
      <c r="I311" s="328"/>
      <c r="J311" s="328"/>
      <c r="K311" s="328"/>
      <c r="L311" s="328"/>
      <c r="M311" s="328"/>
      <c r="N311" s="328"/>
      <c r="O311" s="328"/>
      <c r="P311" s="328"/>
      <c r="Q311" s="329"/>
      <c r="R311" s="2"/>
      <c r="S311" s="2"/>
      <c r="T311" s="2"/>
      <c r="U311" s="2"/>
      <c r="V311" s="2"/>
      <c r="W311" s="2"/>
    </row>
    <row r="312" spans="3:23" ht="27" customHeight="1" x14ac:dyDescent="0.2">
      <c r="C312" s="383" t="s">
        <v>16</v>
      </c>
      <c r="D312" s="384"/>
      <c r="E312" s="385"/>
      <c r="F312" s="328" t="s">
        <v>25</v>
      </c>
      <c r="G312" s="328"/>
      <c r="H312" s="328"/>
      <c r="I312" s="328"/>
      <c r="J312" s="328"/>
      <c r="K312" s="328"/>
      <c r="L312" s="328"/>
      <c r="M312" s="328"/>
      <c r="N312" s="328"/>
      <c r="O312" s="328"/>
      <c r="P312" s="328"/>
      <c r="Q312" s="329"/>
      <c r="R312" s="2"/>
      <c r="S312" s="2"/>
      <c r="T312" s="2"/>
      <c r="U312" s="2"/>
      <c r="V312" s="2"/>
      <c r="W312" s="2"/>
    </row>
    <row r="313" spans="3:23" ht="27.75" customHeight="1" thickBot="1" x14ac:dyDescent="0.25">
      <c r="C313" s="386" t="s">
        <v>15</v>
      </c>
      <c r="D313" s="387"/>
      <c r="E313" s="388"/>
      <c r="F313" s="389" t="s">
        <v>24</v>
      </c>
      <c r="G313" s="389"/>
      <c r="H313" s="389"/>
      <c r="I313" s="389"/>
      <c r="J313" s="389"/>
      <c r="K313" s="389"/>
      <c r="L313" s="389"/>
      <c r="M313" s="389"/>
      <c r="N313" s="389"/>
      <c r="O313" s="389"/>
      <c r="P313" s="389"/>
      <c r="Q313" s="390"/>
      <c r="R313" s="2"/>
      <c r="S313" s="2"/>
      <c r="T313" s="2"/>
      <c r="U313" s="2"/>
      <c r="V313" s="2"/>
      <c r="W313" s="2"/>
    </row>
    <row r="314" spans="3:23" ht="15" thickBot="1" x14ac:dyDescent="0.25">
      <c r="C314" s="6"/>
      <c r="D314" s="6"/>
      <c r="E314" s="6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9"/>
      <c r="R314" s="2"/>
      <c r="S314" s="2"/>
      <c r="T314" s="2"/>
      <c r="U314" s="2"/>
      <c r="V314" s="2"/>
      <c r="W314" s="2"/>
    </row>
    <row r="315" spans="3:23" ht="27.75" customHeight="1" x14ac:dyDescent="0.2">
      <c r="C315" s="391" t="s">
        <v>295</v>
      </c>
      <c r="D315" s="392"/>
      <c r="E315" s="393"/>
      <c r="F315" s="414" t="s">
        <v>26</v>
      </c>
      <c r="G315" s="323"/>
      <c r="H315" s="323"/>
      <c r="I315" s="323"/>
      <c r="J315" s="323"/>
      <c r="K315" s="323"/>
      <c r="L315" s="323"/>
      <c r="M315" s="323"/>
      <c r="N315" s="323"/>
      <c r="O315" s="323"/>
      <c r="P315" s="323"/>
      <c r="Q315" s="324"/>
      <c r="R315" s="2"/>
      <c r="S315" s="2"/>
      <c r="T315" s="2"/>
      <c r="U315" s="2"/>
      <c r="V315" s="2"/>
      <c r="W315" s="2"/>
    </row>
    <row r="316" spans="3:23" ht="27.75" customHeight="1" x14ac:dyDescent="0.2">
      <c r="C316" s="370" t="s">
        <v>132</v>
      </c>
      <c r="D316" s="371"/>
      <c r="E316" s="372"/>
      <c r="F316" s="351" t="s">
        <v>26</v>
      </c>
      <c r="G316" s="328"/>
      <c r="H316" s="328"/>
      <c r="I316" s="328"/>
      <c r="J316" s="328"/>
      <c r="K316" s="328"/>
      <c r="L316" s="328"/>
      <c r="M316" s="328"/>
      <c r="N316" s="328"/>
      <c r="O316" s="328"/>
      <c r="P316" s="328"/>
      <c r="Q316" s="329"/>
      <c r="R316" s="2"/>
      <c r="S316" s="2"/>
      <c r="T316" s="2"/>
      <c r="U316" s="2"/>
      <c r="V316" s="2"/>
      <c r="W316" s="2"/>
    </row>
    <row r="317" spans="3:23" ht="27.75" customHeight="1" x14ac:dyDescent="0.2">
      <c r="C317" s="370" t="s">
        <v>137</v>
      </c>
      <c r="D317" s="371"/>
      <c r="E317" s="372"/>
      <c r="F317" s="351" t="s">
        <v>26</v>
      </c>
      <c r="G317" s="328"/>
      <c r="H317" s="328"/>
      <c r="I317" s="328"/>
      <c r="J317" s="328"/>
      <c r="K317" s="328"/>
      <c r="L317" s="328"/>
      <c r="M317" s="328"/>
      <c r="N317" s="328"/>
      <c r="O317" s="328"/>
      <c r="P317" s="328"/>
      <c r="Q317" s="329"/>
      <c r="R317" s="2"/>
      <c r="S317" s="2"/>
      <c r="T317" s="2"/>
      <c r="U317" s="2"/>
      <c r="V317" s="2"/>
      <c r="W317" s="2"/>
    </row>
    <row r="318" spans="3:23" ht="27.75" customHeight="1" x14ac:dyDescent="0.2">
      <c r="C318" s="325" t="s">
        <v>20</v>
      </c>
      <c r="D318" s="326"/>
      <c r="E318" s="327"/>
      <c r="F318" s="351" t="s">
        <v>26</v>
      </c>
      <c r="G318" s="328"/>
      <c r="H318" s="328"/>
      <c r="I318" s="328"/>
      <c r="J318" s="328"/>
      <c r="K318" s="328"/>
      <c r="L318" s="328"/>
      <c r="M318" s="328"/>
      <c r="N318" s="328"/>
      <c r="O318" s="328"/>
      <c r="P318" s="328"/>
      <c r="Q318" s="329"/>
      <c r="R318" s="2"/>
      <c r="S318" s="2"/>
      <c r="T318" s="2"/>
      <c r="U318" s="2"/>
      <c r="V318" s="2"/>
      <c r="W318" s="2"/>
    </row>
    <row r="319" spans="3:23" ht="27.75" customHeight="1" thickBot="1" x14ac:dyDescent="0.25">
      <c r="C319" s="330" t="s">
        <v>133</v>
      </c>
      <c r="D319" s="331"/>
      <c r="E319" s="332"/>
      <c r="F319" s="351" t="s">
        <v>26</v>
      </c>
      <c r="G319" s="328"/>
      <c r="H319" s="328"/>
      <c r="I319" s="328"/>
      <c r="J319" s="328"/>
      <c r="K319" s="328"/>
      <c r="L319" s="328"/>
      <c r="M319" s="328"/>
      <c r="N319" s="328"/>
      <c r="O319" s="328"/>
      <c r="P319" s="328"/>
      <c r="Q319" s="329"/>
      <c r="R319" s="2"/>
      <c r="S319" s="2"/>
      <c r="T319" s="2"/>
      <c r="U319" s="2"/>
      <c r="V319" s="2"/>
      <c r="W319" s="2"/>
    </row>
    <row r="320" spans="3:23" ht="15" thickBot="1" x14ac:dyDescent="0.25">
      <c r="C320" s="231"/>
      <c r="D320" s="231"/>
      <c r="E320" s="231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1"/>
      <c r="R320" s="2"/>
      <c r="S320" s="2"/>
      <c r="T320" s="2"/>
      <c r="U320" s="2"/>
      <c r="V320" s="2"/>
      <c r="W320" s="2"/>
    </row>
    <row r="321" spans="2:80" ht="24.75" customHeight="1" x14ac:dyDescent="0.2">
      <c r="C321" s="320" t="s">
        <v>131</v>
      </c>
      <c r="D321" s="321"/>
      <c r="E321" s="322"/>
      <c r="F321" s="323" t="s">
        <v>26</v>
      </c>
      <c r="G321" s="323"/>
      <c r="H321" s="323"/>
      <c r="I321" s="323"/>
      <c r="J321" s="323"/>
      <c r="K321" s="323"/>
      <c r="L321" s="323"/>
      <c r="M321" s="323"/>
      <c r="N321" s="323"/>
      <c r="O321" s="323"/>
      <c r="P321" s="323"/>
      <c r="Q321" s="324"/>
      <c r="R321" s="2"/>
      <c r="S321" s="2"/>
      <c r="T321" s="2"/>
      <c r="U321" s="2"/>
      <c r="V321" s="2"/>
      <c r="W321" s="2"/>
    </row>
    <row r="322" spans="2:80" ht="18.75" customHeight="1" x14ac:dyDescent="0.2">
      <c r="C322" s="325" t="s">
        <v>20</v>
      </c>
      <c r="D322" s="326"/>
      <c r="E322" s="327"/>
      <c r="F322" s="328" t="s">
        <v>26</v>
      </c>
      <c r="G322" s="328"/>
      <c r="H322" s="328"/>
      <c r="I322" s="328"/>
      <c r="J322" s="328"/>
      <c r="K322" s="328"/>
      <c r="L322" s="328"/>
      <c r="M322" s="328"/>
      <c r="N322" s="328"/>
      <c r="O322" s="328"/>
      <c r="P322" s="328"/>
      <c r="Q322" s="329"/>
      <c r="R322" s="2"/>
      <c r="S322" s="2"/>
      <c r="T322" s="2"/>
      <c r="U322" s="2"/>
      <c r="V322" s="2"/>
      <c r="W322" s="2"/>
    </row>
    <row r="323" spans="2:80" ht="18.75" customHeight="1" x14ac:dyDescent="0.2">
      <c r="C323" s="325" t="s">
        <v>132</v>
      </c>
      <c r="D323" s="326"/>
      <c r="E323" s="327"/>
      <c r="F323" s="328" t="s">
        <v>26</v>
      </c>
      <c r="G323" s="328"/>
      <c r="H323" s="328"/>
      <c r="I323" s="328"/>
      <c r="J323" s="328"/>
      <c r="K323" s="328"/>
      <c r="L323" s="328"/>
      <c r="M323" s="328"/>
      <c r="N323" s="328"/>
      <c r="O323" s="328"/>
      <c r="P323" s="328"/>
      <c r="Q323" s="329"/>
      <c r="R323" s="2"/>
      <c r="S323" s="2"/>
      <c r="T323" s="2"/>
      <c r="U323" s="2"/>
      <c r="V323" s="2"/>
      <c r="W323" s="2"/>
    </row>
    <row r="324" spans="2:80" ht="18.75" customHeight="1" x14ac:dyDescent="0.2">
      <c r="C324" s="325" t="s">
        <v>138</v>
      </c>
      <c r="D324" s="326"/>
      <c r="E324" s="327"/>
      <c r="F324" s="328" t="s">
        <v>26</v>
      </c>
      <c r="G324" s="328"/>
      <c r="H324" s="328"/>
      <c r="I324" s="328"/>
      <c r="J324" s="328"/>
      <c r="K324" s="328"/>
      <c r="L324" s="328"/>
      <c r="M324" s="328"/>
      <c r="N324" s="328"/>
      <c r="O324" s="328"/>
      <c r="P324" s="328"/>
      <c r="Q324" s="329"/>
      <c r="R324" s="2"/>
      <c r="S324" s="2"/>
      <c r="T324" s="2"/>
      <c r="U324" s="2"/>
      <c r="V324" s="2"/>
      <c r="W324" s="2"/>
    </row>
    <row r="325" spans="2:80" ht="18.75" customHeight="1" thickBot="1" x14ac:dyDescent="0.25">
      <c r="C325" s="330" t="s">
        <v>294</v>
      </c>
      <c r="D325" s="331"/>
      <c r="E325" s="332"/>
      <c r="F325" s="333" t="s">
        <v>26</v>
      </c>
      <c r="G325" s="334"/>
      <c r="H325" s="334"/>
      <c r="I325" s="334"/>
      <c r="J325" s="334"/>
      <c r="K325" s="334"/>
      <c r="L325" s="334"/>
      <c r="M325" s="334"/>
      <c r="N325" s="334"/>
      <c r="O325" s="334"/>
      <c r="P325" s="334"/>
      <c r="Q325" s="335"/>
      <c r="R325" s="2"/>
      <c r="S325" s="2"/>
      <c r="T325" s="2"/>
      <c r="U325" s="2"/>
      <c r="V325" s="2"/>
      <c r="W325" s="2"/>
    </row>
    <row r="326" spans="2:80" ht="13.5" customHeight="1" thickBot="1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2"/>
      <c r="T326" s="2"/>
      <c r="U326" s="2"/>
      <c r="V326" s="2"/>
      <c r="W326" s="2"/>
    </row>
    <row r="327" spans="2:80" x14ac:dyDescent="0.2">
      <c r="C327" s="352" t="s">
        <v>69</v>
      </c>
      <c r="D327" s="353"/>
      <c r="E327" s="354"/>
      <c r="F327" s="361" t="s">
        <v>60</v>
      </c>
      <c r="G327" s="362"/>
      <c r="H327" s="362"/>
      <c r="I327" s="362"/>
      <c r="J327" s="362"/>
      <c r="K327" s="362"/>
      <c r="L327" s="362"/>
      <c r="M327" s="362"/>
      <c r="N327" s="362"/>
      <c r="O327" s="362"/>
      <c r="P327" s="362"/>
      <c r="Q327" s="363"/>
      <c r="R327" s="2"/>
      <c r="S327" s="2"/>
      <c r="T327" s="2"/>
      <c r="U327" s="2"/>
      <c r="V327" s="2"/>
      <c r="W327" s="2"/>
    </row>
    <row r="328" spans="2:80" x14ac:dyDescent="0.2">
      <c r="C328" s="355"/>
      <c r="D328" s="356"/>
      <c r="E328" s="357"/>
      <c r="F328" s="364"/>
      <c r="G328" s="365"/>
      <c r="H328" s="365"/>
      <c r="I328" s="365"/>
      <c r="J328" s="365"/>
      <c r="K328" s="365"/>
      <c r="L328" s="365"/>
      <c r="M328" s="365"/>
      <c r="N328" s="365"/>
      <c r="O328" s="365"/>
      <c r="P328" s="365"/>
      <c r="Q328" s="366"/>
      <c r="R328" s="2"/>
      <c r="S328" s="2"/>
      <c r="T328" s="2"/>
      <c r="U328" s="2"/>
      <c r="V328" s="2"/>
      <c r="W328" s="2"/>
    </row>
    <row r="329" spans="2:80" ht="13.5" thickBot="1" x14ac:dyDescent="0.25">
      <c r="C329" s="358"/>
      <c r="D329" s="359"/>
      <c r="E329" s="360"/>
      <c r="F329" s="367"/>
      <c r="G329" s="368"/>
      <c r="H329" s="368"/>
      <c r="I329" s="368"/>
      <c r="J329" s="368"/>
      <c r="K329" s="368"/>
      <c r="L329" s="368"/>
      <c r="M329" s="368"/>
      <c r="N329" s="368"/>
      <c r="O329" s="368"/>
      <c r="P329" s="368"/>
      <c r="Q329" s="369"/>
      <c r="R329" s="2"/>
      <c r="S329" s="2"/>
      <c r="T329" s="2"/>
      <c r="U329" s="2"/>
      <c r="V329" s="2"/>
      <c r="W329" s="2"/>
    </row>
    <row r="330" spans="2:80" ht="57" customHeight="1" x14ac:dyDescent="0.2"/>
    <row r="331" spans="2:80" ht="40.5" customHeight="1" x14ac:dyDescent="0.25">
      <c r="B331" s="79"/>
      <c r="C331" s="658" t="s">
        <v>159</v>
      </c>
      <c r="D331" s="658"/>
      <c r="E331" s="658"/>
      <c r="F331" s="658"/>
      <c r="G331" s="658"/>
      <c r="H331" s="658"/>
      <c r="I331" s="658"/>
      <c r="J331" s="658"/>
      <c r="K331" s="658"/>
      <c r="L331" s="658"/>
      <c r="M331" s="658"/>
      <c r="N331" s="658"/>
      <c r="O331" s="658"/>
      <c r="P331" s="658"/>
      <c r="Q331" s="658"/>
    </row>
    <row r="332" spans="2:80" ht="12" customHeight="1" thickBot="1" x14ac:dyDescent="0.3">
      <c r="B332" s="79"/>
      <c r="C332" s="80"/>
      <c r="D332" s="81"/>
      <c r="E332" s="81"/>
      <c r="F332" s="81"/>
      <c r="G332" s="81"/>
      <c r="H332" s="81"/>
      <c r="I332" s="81"/>
      <c r="J332" s="81"/>
      <c r="K332" s="81"/>
      <c r="L332" s="81"/>
      <c r="M332" s="79"/>
      <c r="N332" s="79"/>
      <c r="O332" s="79"/>
      <c r="P332" s="79"/>
      <c r="Q332" s="79"/>
    </row>
    <row r="333" spans="2:80" ht="46.5" customHeight="1" thickBot="1" x14ac:dyDescent="0.25">
      <c r="B333" s="79"/>
      <c r="C333" s="655" t="str">
        <f>CONCATENATE("Zaslaním tohoto formulára na uvedenú mailovú adresu potvrdzujete, že uvedené údaje sú pravdivé a zodpovedajú aktuálnemu stavu budovy ku dňu zaslania formulára.",   "Zároveň potvrdzujete záväznú objednávku energetického certifikátu budovy v cene:  ",K39,",-€.")</f>
        <v>Zaslaním tohoto formulára na uvedenú mailovú adresu potvrdzujete, že uvedené údaje sú pravdivé a zodpovedajú aktuálnemu stavu budovy ku dňu zaslania formulára.Zároveň potvrdzujete záväznú objednávku energetického certifikátu budovy v cene:  115,-€.</v>
      </c>
      <c r="D333" s="656"/>
      <c r="E333" s="656"/>
      <c r="F333" s="656"/>
      <c r="G333" s="656"/>
      <c r="H333" s="656"/>
      <c r="I333" s="656"/>
      <c r="J333" s="656"/>
      <c r="K333" s="656"/>
      <c r="L333" s="656"/>
      <c r="M333" s="656"/>
      <c r="N333" s="656"/>
      <c r="O333" s="656"/>
      <c r="P333" s="657"/>
      <c r="Q333" s="79"/>
    </row>
    <row r="334" spans="2:80" ht="12" customHeight="1" x14ac:dyDescent="0.25">
      <c r="B334" s="79"/>
      <c r="C334" s="80"/>
      <c r="D334" s="81"/>
      <c r="E334" s="81"/>
      <c r="F334" s="81"/>
      <c r="G334" s="81"/>
      <c r="H334" s="81"/>
      <c r="I334" s="81"/>
      <c r="J334" s="81"/>
      <c r="K334" s="81"/>
      <c r="L334" s="81"/>
      <c r="M334" s="79"/>
      <c r="N334" s="79"/>
      <c r="O334" s="79"/>
      <c r="P334" s="79"/>
      <c r="Q334" s="79"/>
    </row>
    <row r="335" spans="2:80" ht="34.5" customHeight="1" x14ac:dyDescent="0.25">
      <c r="C335" s="53"/>
      <c r="D335" s="54"/>
      <c r="E335" s="54"/>
      <c r="F335" s="54"/>
      <c r="G335" s="54"/>
      <c r="H335" s="54"/>
      <c r="I335" s="54"/>
      <c r="J335" s="54"/>
      <c r="K335" s="54"/>
      <c r="L335" s="54"/>
    </row>
    <row r="336" spans="2:80" s="31" customFormat="1" ht="16.5" customHeight="1" x14ac:dyDescent="0.2">
      <c r="CA336" s="232"/>
      <c r="CB336" s="232"/>
    </row>
    <row r="337" spans="3:94" ht="20.25" customHeight="1" x14ac:dyDescent="0.2"/>
    <row r="338" spans="3:94" ht="31.5" customHeight="1" x14ac:dyDescent="0.25">
      <c r="C338" s="757" t="s">
        <v>168</v>
      </c>
      <c r="D338" s="756"/>
      <c r="E338" s="756"/>
      <c r="F338" s="756"/>
      <c r="G338" s="759"/>
      <c r="H338" s="759" t="s">
        <v>336</v>
      </c>
      <c r="I338" s="756"/>
      <c r="J338" s="758" t="s">
        <v>335</v>
      </c>
      <c r="K338" s="756"/>
      <c r="L338" s="756"/>
      <c r="M338" s="756"/>
      <c r="N338" s="756"/>
      <c r="O338" s="756"/>
      <c r="P338" s="756"/>
      <c r="Q338" s="756"/>
    </row>
    <row r="339" spans="3:94" s="35" customFormat="1" ht="8.25" customHeight="1" x14ac:dyDescent="0.25">
      <c r="C339" s="667"/>
      <c r="D339" s="667"/>
      <c r="E339" s="667"/>
      <c r="F339" s="667"/>
      <c r="G339" s="667"/>
      <c r="H339" s="667"/>
      <c r="I339" s="667"/>
      <c r="J339" s="667"/>
      <c r="K339" s="667"/>
      <c r="L339" s="667"/>
      <c r="M339" s="667"/>
      <c r="N339" s="667"/>
      <c r="O339" s="667"/>
      <c r="P339" s="667"/>
      <c r="Q339" s="667"/>
      <c r="CA339" s="232"/>
      <c r="CB339" s="232"/>
    </row>
    <row r="340" spans="3:94" s="35" customFormat="1" ht="20.25" customHeight="1" x14ac:dyDescent="0.2">
      <c r="C340" s="740" t="s">
        <v>272</v>
      </c>
      <c r="D340" s="740"/>
      <c r="E340" s="740"/>
      <c r="F340" s="740"/>
      <c r="G340" s="740"/>
      <c r="H340" s="740"/>
      <c r="I340" s="740"/>
      <c r="J340" s="740"/>
      <c r="K340" s="740"/>
      <c r="L340" s="740"/>
      <c r="M340" s="740"/>
      <c r="N340" s="740"/>
      <c r="O340" s="740"/>
      <c r="P340" s="740"/>
      <c r="Q340" s="740"/>
      <c r="CA340" s="232"/>
      <c r="CB340" s="232"/>
    </row>
    <row r="341" spans="3:94" s="23" customFormat="1" ht="34.5" customHeight="1" x14ac:dyDescent="0.2">
      <c r="C341" s="319" t="s">
        <v>273</v>
      </c>
      <c r="D341" s="319"/>
      <c r="E341" s="319"/>
      <c r="F341" s="319"/>
      <c r="G341" s="319"/>
      <c r="H341" s="319"/>
      <c r="I341" s="319"/>
      <c r="J341" s="319"/>
      <c r="K341" s="319"/>
      <c r="L341" s="319"/>
      <c r="M341" s="319"/>
      <c r="N341" s="319"/>
      <c r="O341" s="319"/>
      <c r="P341" s="319"/>
      <c r="Q341" s="319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232"/>
      <c r="CB341" s="232"/>
      <c r="CC341" s="31"/>
      <c r="CD341" s="31"/>
      <c r="CE341" s="31"/>
      <c r="CF341" s="31"/>
      <c r="CG341" s="31"/>
      <c r="CH341" s="31"/>
      <c r="CI341" s="31"/>
      <c r="CJ341" s="31"/>
      <c r="CK341" s="31"/>
      <c r="CL341" s="31"/>
      <c r="CM341" s="31"/>
      <c r="CN341" s="31"/>
      <c r="CO341" s="31"/>
      <c r="CP341" s="31"/>
    </row>
    <row r="342" spans="3:94" s="23" customFormat="1" ht="16.5" customHeight="1" x14ac:dyDescent="0.2">
      <c r="C342" s="214" t="s">
        <v>170</v>
      </c>
      <c r="D342" s="214"/>
      <c r="E342" s="214"/>
      <c r="F342" s="214"/>
      <c r="G342" s="214"/>
      <c r="H342" s="214"/>
      <c r="I342" s="214"/>
      <c r="J342" s="214"/>
      <c r="K342" s="214"/>
      <c r="L342" s="214"/>
      <c r="M342" s="214"/>
      <c r="N342" s="214"/>
      <c r="O342" s="214"/>
      <c r="P342" s="214"/>
      <c r="Q342" s="214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232"/>
      <c r="CB342" s="232"/>
      <c r="CC342" s="31"/>
      <c r="CD342" s="31"/>
      <c r="CE342" s="31"/>
      <c r="CF342" s="31"/>
      <c r="CG342" s="31"/>
      <c r="CH342" s="31"/>
      <c r="CI342" s="31"/>
      <c r="CJ342" s="31"/>
      <c r="CK342" s="31"/>
      <c r="CL342" s="31"/>
      <c r="CM342" s="31"/>
      <c r="CN342" s="31"/>
      <c r="CO342" s="31"/>
      <c r="CP342" s="31"/>
    </row>
    <row r="343" spans="3:94" s="23" customFormat="1" ht="16.5" customHeight="1" x14ac:dyDescent="0.2">
      <c r="C343" s="215" t="s">
        <v>264</v>
      </c>
      <c r="D343" s="214"/>
      <c r="E343" s="214"/>
      <c r="F343" s="214"/>
      <c r="G343" s="214"/>
      <c r="H343" s="214"/>
      <c r="I343" s="214"/>
      <c r="J343" s="214"/>
      <c r="K343" s="214"/>
      <c r="L343" s="214"/>
      <c r="M343" s="214"/>
      <c r="N343" s="214"/>
      <c r="O343" s="214"/>
      <c r="P343" s="214"/>
      <c r="Q343" s="214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232"/>
      <c r="CB343" s="232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  <c r="CO343" s="31"/>
      <c r="CP343" s="31"/>
    </row>
    <row r="344" spans="3:94" s="23" customFormat="1" ht="8.25" customHeight="1" x14ac:dyDescent="0.2">
      <c r="C344" s="319" t="s">
        <v>269</v>
      </c>
      <c r="D344" s="319"/>
      <c r="E344" s="319"/>
      <c r="F344" s="319"/>
      <c r="G344" s="319"/>
      <c r="H344" s="319"/>
      <c r="I344" s="319"/>
      <c r="J344" s="319"/>
      <c r="K344" s="319"/>
      <c r="L344" s="319"/>
      <c r="M344" s="319"/>
      <c r="N344" s="319"/>
      <c r="O344" s="319"/>
      <c r="P344" s="319"/>
      <c r="Q344" s="319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232"/>
      <c r="CB344" s="232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  <c r="CO344" s="31"/>
      <c r="CP344" s="31"/>
    </row>
    <row r="345" spans="3:94" s="23" customFormat="1" ht="16.5" customHeight="1" x14ac:dyDescent="0.2">
      <c r="C345" s="319"/>
      <c r="D345" s="319"/>
      <c r="E345" s="319"/>
      <c r="F345" s="319"/>
      <c r="G345" s="319"/>
      <c r="H345" s="319"/>
      <c r="I345" s="319"/>
      <c r="J345" s="319"/>
      <c r="K345" s="319"/>
      <c r="L345" s="319"/>
      <c r="M345" s="319"/>
      <c r="N345" s="319"/>
      <c r="O345" s="319"/>
      <c r="P345" s="319"/>
      <c r="Q345" s="319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232"/>
      <c r="CB345" s="232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  <c r="CO345" s="31"/>
      <c r="CP345" s="31"/>
    </row>
    <row r="346" spans="3:94" s="23" customFormat="1" ht="17.25" customHeight="1" x14ac:dyDescent="0.2">
      <c r="C346" s="214" t="s">
        <v>271</v>
      </c>
      <c r="D346" s="214"/>
      <c r="E346" s="214"/>
      <c r="F346" s="214"/>
      <c r="G346" s="214"/>
      <c r="H346" s="214"/>
      <c r="I346" s="214"/>
      <c r="J346" s="214"/>
      <c r="K346" s="214"/>
      <c r="L346" s="214"/>
      <c r="M346" s="214"/>
      <c r="N346" s="214"/>
      <c r="O346" s="214"/>
      <c r="P346" s="214"/>
      <c r="Q346" s="214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232"/>
      <c r="CB346" s="232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</row>
    <row r="347" spans="3:94" s="23" customFormat="1" ht="17.25" customHeight="1" x14ac:dyDescent="0.2">
      <c r="C347" s="214" t="s">
        <v>270</v>
      </c>
      <c r="D347" s="214"/>
      <c r="E347" s="214"/>
      <c r="F347" s="214"/>
      <c r="G347" s="214"/>
      <c r="H347" s="214"/>
      <c r="I347" s="214"/>
      <c r="J347" s="214"/>
      <c r="K347" s="214"/>
      <c r="L347" s="214"/>
      <c r="M347" s="214"/>
      <c r="N347" s="214"/>
      <c r="O347" s="214"/>
      <c r="P347" s="214"/>
      <c r="Q347" s="214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232"/>
      <c r="CB347" s="232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</row>
    <row r="348" spans="3:94" s="23" customFormat="1" ht="15" customHeight="1" x14ac:dyDescent="0.2">
      <c r="C348" s="214" t="s">
        <v>268</v>
      </c>
      <c r="D348" s="214"/>
      <c r="E348" s="214"/>
      <c r="F348" s="214"/>
      <c r="G348" s="214"/>
      <c r="H348" s="214"/>
      <c r="I348" s="214"/>
      <c r="J348" s="214"/>
      <c r="K348" s="214"/>
      <c r="L348" s="214"/>
      <c r="M348" s="214"/>
      <c r="N348" s="214"/>
      <c r="O348" s="214"/>
      <c r="P348" s="214"/>
      <c r="Q348" s="214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232"/>
      <c r="CB348" s="232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</row>
    <row r="349" spans="3:94" s="23" customFormat="1" ht="15" customHeight="1" x14ac:dyDescent="0.2">
      <c r="C349" s="214" t="s">
        <v>288</v>
      </c>
      <c r="D349" s="214"/>
      <c r="E349" s="214"/>
      <c r="F349" s="214"/>
      <c r="G349" s="214"/>
      <c r="H349" s="214"/>
      <c r="I349" s="214"/>
      <c r="J349" s="214"/>
      <c r="K349" s="214"/>
      <c r="L349" s="214"/>
      <c r="M349" s="214"/>
      <c r="N349" s="214"/>
      <c r="O349" s="214"/>
      <c r="P349" s="214"/>
      <c r="Q349" s="214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232"/>
      <c r="CB349" s="232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</row>
    <row r="350" spans="3:94" s="23" customFormat="1" ht="24" customHeight="1" x14ac:dyDescent="0.2">
      <c r="C350" s="213" t="s">
        <v>165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7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232"/>
      <c r="CB350" s="232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  <c r="CO350" s="31"/>
      <c r="CP350" s="31"/>
    </row>
    <row r="351" spans="3:94" s="23" customFormat="1" ht="16.5" customHeight="1" x14ac:dyDescent="0.25">
      <c r="C351" s="83" t="s">
        <v>169</v>
      </c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232"/>
      <c r="CB351" s="232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  <c r="CO351" s="31"/>
      <c r="CP351" s="31"/>
    </row>
    <row r="352" spans="3:94" s="23" customFormat="1" ht="16.5" customHeight="1" x14ac:dyDescent="0.2">
      <c r="C352" s="47" t="s">
        <v>134</v>
      </c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232"/>
      <c r="CB352" s="232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</row>
    <row r="353" spans="3:94" s="23" customFormat="1" ht="16.5" customHeight="1" x14ac:dyDescent="0.2">
      <c r="C353" s="47" t="s">
        <v>135</v>
      </c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232"/>
      <c r="CB353" s="232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</row>
    <row r="354" spans="3:94" s="23" customFormat="1" ht="16.5" customHeight="1" x14ac:dyDescent="0.2">
      <c r="C354" s="47" t="s">
        <v>265</v>
      </c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232"/>
      <c r="CB354" s="232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</row>
    <row r="355" spans="3:94" s="23" customFormat="1" ht="16.5" customHeight="1" x14ac:dyDescent="0.2">
      <c r="C355" s="47" t="s">
        <v>266</v>
      </c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232"/>
      <c r="CB355" s="232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</row>
    <row r="356" spans="3:94" s="23" customFormat="1" ht="16.5" customHeight="1" x14ac:dyDescent="0.2">
      <c r="C356" s="47" t="s">
        <v>136</v>
      </c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232"/>
      <c r="CB356" s="232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</row>
    <row r="357" spans="3:94" s="23" customFormat="1" ht="6.75" customHeight="1" x14ac:dyDescent="0.2"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232"/>
      <c r="CB357" s="232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</row>
    <row r="358" spans="3:94" s="23" customFormat="1" ht="20.25" customHeight="1" x14ac:dyDescent="0.2">
      <c r="C358" s="739" t="s">
        <v>267</v>
      </c>
      <c r="D358" s="739"/>
      <c r="E358" s="739"/>
      <c r="F358" s="739"/>
      <c r="G358" s="739"/>
      <c r="H358" s="739"/>
      <c r="I358" s="739"/>
      <c r="J358" s="739"/>
      <c r="K358" s="739"/>
      <c r="L358" s="739"/>
      <c r="M358" s="739"/>
      <c r="N358" s="739"/>
      <c r="O358" s="739"/>
      <c r="P358" s="739"/>
      <c r="Q358" s="739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232"/>
      <c r="CB358" s="232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  <c r="CO358" s="31"/>
      <c r="CP358" s="31"/>
    </row>
    <row r="359" spans="3:94" s="23" customFormat="1" ht="16.5" customHeight="1" x14ac:dyDescent="0.2">
      <c r="C359" s="47" t="s">
        <v>274</v>
      </c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232"/>
      <c r="CB359" s="232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</row>
    <row r="360" spans="3:94" s="23" customFormat="1" ht="16.5" customHeight="1" x14ac:dyDescent="0.2">
      <c r="C360" s="47" t="s">
        <v>139</v>
      </c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232"/>
      <c r="CB360" s="232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</row>
    <row r="361" spans="3:94" s="23" customFormat="1" ht="16.5" customHeight="1" x14ac:dyDescent="0.2">
      <c r="C361" s="47" t="s">
        <v>289</v>
      </c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232"/>
      <c r="CB361" s="232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</row>
    <row r="362" spans="3:94" s="23" customFormat="1" ht="16.5" customHeight="1" x14ac:dyDescent="0.2"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232"/>
      <c r="CB362" s="232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</row>
    <row r="363" spans="3:94" s="23" customFormat="1" ht="16.5" customHeight="1" x14ac:dyDescent="0.2"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232"/>
      <c r="CB363" s="232"/>
      <c r="CC363" s="31"/>
      <c r="CD363" s="31"/>
      <c r="CE363" s="31"/>
      <c r="CF363" s="31"/>
      <c r="CG363" s="31"/>
      <c r="CH363" s="31"/>
      <c r="CI363" s="31"/>
      <c r="CJ363" s="31"/>
      <c r="CK363" s="31"/>
      <c r="CL363" s="31"/>
      <c r="CM363" s="31"/>
      <c r="CN363" s="31"/>
      <c r="CO363" s="31"/>
      <c r="CP363" s="31"/>
    </row>
    <row r="364" spans="3:94" s="31" customFormat="1" ht="16.5" hidden="1" customHeight="1" x14ac:dyDescent="0.25">
      <c r="C364" s="42" t="s">
        <v>166</v>
      </c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CA364" s="232"/>
      <c r="CB364" s="232"/>
    </row>
    <row r="365" spans="3:94" s="31" customFormat="1" ht="16.5" customHeight="1" x14ac:dyDescent="0.2">
      <c r="CA365" s="232"/>
      <c r="CB365" s="232"/>
    </row>
    <row r="366" spans="3:94" s="23" customFormat="1" ht="16.5" customHeight="1" x14ac:dyDescent="0.2">
      <c r="C366" s="44" t="s">
        <v>171</v>
      </c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232"/>
      <c r="CB366" s="232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  <c r="CO366" s="31"/>
      <c r="CP366" s="31"/>
    </row>
    <row r="367" spans="3:94" s="31" customFormat="1" ht="16.5" customHeight="1" x14ac:dyDescent="0.2">
      <c r="C367" s="41" t="s">
        <v>100</v>
      </c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CA367" s="232"/>
      <c r="CB367" s="232"/>
    </row>
    <row r="368" spans="3:94" s="23" customFormat="1" ht="19.5" customHeight="1" x14ac:dyDescent="0.2">
      <c r="C368" s="2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232"/>
      <c r="CB368" s="232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</row>
    <row r="369" spans="3:94" s="23" customFormat="1" ht="16.5" customHeight="1" x14ac:dyDescent="0.2">
      <c r="C369" s="44" t="s">
        <v>298</v>
      </c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232"/>
      <c r="CB369" s="232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</row>
    <row r="370" spans="3:94" s="23" customFormat="1" ht="16.5" customHeight="1" x14ac:dyDescent="0.2">
      <c r="C370" s="611" t="s">
        <v>221</v>
      </c>
      <c r="D370" s="611"/>
      <c r="E370" s="611"/>
      <c r="F370" s="611"/>
      <c r="G370" s="611"/>
      <c r="H370" s="611"/>
      <c r="I370" s="611"/>
      <c r="J370" s="611"/>
      <c r="K370" s="611"/>
      <c r="L370" s="611"/>
      <c r="M370" s="611"/>
      <c r="N370" s="611"/>
      <c r="O370" s="611"/>
      <c r="P370" s="611"/>
      <c r="Q370" s="61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232"/>
      <c r="CB370" s="232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</row>
    <row r="371" spans="3:94" s="23" customFormat="1" ht="19.5" customHeight="1" x14ac:dyDescent="0.2">
      <c r="C371" s="2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232"/>
      <c r="CB371" s="232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</row>
    <row r="372" spans="3:94" s="23" customFormat="1" ht="58.5" customHeight="1" x14ac:dyDescent="0.2">
      <c r="C372" s="666" t="s">
        <v>262</v>
      </c>
      <c r="D372" s="666"/>
      <c r="E372" s="666"/>
      <c r="F372" s="666"/>
      <c r="G372" s="666"/>
      <c r="H372" s="666"/>
      <c r="I372" s="666"/>
      <c r="J372" s="666"/>
      <c r="K372" s="666"/>
      <c r="L372" s="666"/>
      <c r="M372" s="666"/>
      <c r="N372" s="666"/>
      <c r="O372" s="666"/>
      <c r="P372" s="666"/>
      <c r="Q372" s="666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232"/>
      <c r="CB372" s="232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</row>
    <row r="373" spans="3:94" s="23" customFormat="1" ht="16.5" customHeight="1" x14ac:dyDescent="0.2">
      <c r="C373" s="45" t="s">
        <v>107</v>
      </c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232"/>
      <c r="CB373" s="232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</row>
    <row r="374" spans="3:94" s="23" customFormat="1" ht="21" customHeight="1" x14ac:dyDescent="0.2">
      <c r="C374" s="41" t="s">
        <v>238</v>
      </c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232"/>
      <c r="CB374" s="232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</row>
    <row r="375" spans="3:94" s="23" customFormat="1" ht="21" customHeight="1" x14ac:dyDescent="0.2">
      <c r="C375" s="41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232"/>
      <c r="CB375" s="232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  <c r="CO375" s="31"/>
      <c r="CP375" s="31"/>
    </row>
    <row r="376" spans="3:94" ht="21" customHeight="1" x14ac:dyDescent="0.2">
      <c r="C376" s="654" t="s">
        <v>313</v>
      </c>
      <c r="D376" s="654"/>
      <c r="E376" s="654"/>
      <c r="F376" s="654"/>
      <c r="G376" s="654"/>
      <c r="H376" s="654"/>
      <c r="I376" s="654"/>
      <c r="J376" s="654"/>
      <c r="K376" s="654"/>
      <c r="L376" s="654"/>
      <c r="M376" s="654"/>
      <c r="N376" s="654"/>
      <c r="O376" s="654"/>
      <c r="P376" s="654"/>
      <c r="Q376" s="654"/>
    </row>
    <row r="377" spans="3:94" ht="21" customHeight="1" x14ac:dyDescent="0.3">
      <c r="C377" s="653" t="s">
        <v>225</v>
      </c>
      <c r="D377" s="653"/>
      <c r="E377" s="653"/>
      <c r="F377" s="653"/>
      <c r="G377" s="653"/>
      <c r="H377" s="653"/>
      <c r="I377" s="653"/>
      <c r="J377" s="653"/>
      <c r="K377" s="653"/>
      <c r="L377" s="653"/>
      <c r="M377" s="653"/>
      <c r="N377" s="653"/>
      <c r="O377" s="653"/>
      <c r="P377" s="653"/>
      <c r="Q377" s="653"/>
    </row>
    <row r="378" spans="3:94" ht="21" customHeight="1" x14ac:dyDescent="0.2">
      <c r="C378" s="23"/>
      <c r="G378" s="8"/>
      <c r="H378" s="8"/>
      <c r="I378" s="8"/>
      <c r="J378" s="8"/>
      <c r="K378" s="8"/>
    </row>
    <row r="379" spans="3:94" ht="21" customHeight="1" x14ac:dyDescent="0.2">
      <c r="G379" s="8"/>
      <c r="H379" s="8"/>
      <c r="I379" s="8"/>
      <c r="J379" s="8"/>
      <c r="K379" s="8"/>
    </row>
    <row r="380" spans="3:94" ht="135" customHeight="1" x14ac:dyDescent="0.2">
      <c r="C380" s="760" t="s">
        <v>337</v>
      </c>
      <c r="D380" s="761"/>
      <c r="E380" s="761"/>
      <c r="F380" s="761"/>
      <c r="G380" s="761"/>
      <c r="H380" s="761"/>
      <c r="I380" s="761"/>
      <c r="J380" s="761"/>
      <c r="K380" s="761"/>
      <c r="L380" s="761"/>
      <c r="M380" s="761"/>
      <c r="N380" s="761"/>
      <c r="O380" s="761"/>
      <c r="P380" s="761"/>
      <c r="Q380" s="761"/>
    </row>
    <row r="381" spans="3:94" ht="21" customHeight="1" x14ac:dyDescent="0.2"/>
    <row r="382" spans="3:94" ht="21" customHeight="1" x14ac:dyDescent="0.2"/>
    <row r="383" spans="3:94" ht="21" customHeight="1" x14ac:dyDescent="0.2"/>
    <row r="384" spans="3:9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</sheetData>
  <sheetProtection algorithmName="SHA-512" hashValue="NoTDFV49+nlm1WD/w5i+hWzVMGLgIr0mGkk1t6VfSFvKI8EHh8FTT06TA7HQK3eZjPZ6F3kfkxxc7dez+HtSBA==" saltValue="BQrPf78laSoQYU6XwZ6iXg==" spinCount="100000" sheet="1" objects="1" scenarios="1"/>
  <mergeCells count="568">
    <mergeCell ref="E238:I238"/>
    <mergeCell ref="E107:G107"/>
    <mergeCell ref="C380:Q380"/>
    <mergeCell ref="E222:I222"/>
    <mergeCell ref="C324:E324"/>
    <mergeCell ref="F324:Q324"/>
    <mergeCell ref="C358:Q358"/>
    <mergeCell ref="C340:Q340"/>
    <mergeCell ref="J246:K246"/>
    <mergeCell ref="E257:I257"/>
    <mergeCell ref="J257:K257"/>
    <mergeCell ref="E229:I229"/>
    <mergeCell ref="J229:K229"/>
    <mergeCell ref="E231:I231"/>
    <mergeCell ref="J247:K247"/>
    <mergeCell ref="E248:I248"/>
    <mergeCell ref="J250:K250"/>
    <mergeCell ref="E232:I232"/>
    <mergeCell ref="J232:K232"/>
    <mergeCell ref="E233:I233"/>
    <mergeCell ref="E235:I235"/>
    <mergeCell ref="J235:K235"/>
    <mergeCell ref="J262:K262"/>
    <mergeCell ref="L240:M240"/>
    <mergeCell ref="E261:I261"/>
    <mergeCell ref="C228:D238"/>
    <mergeCell ref="C80:D80"/>
    <mergeCell ref="I79:J79"/>
    <mergeCell ref="E79:G79"/>
    <mergeCell ref="K78:L78"/>
    <mergeCell ref="I78:J78"/>
    <mergeCell ref="E78:G78"/>
    <mergeCell ref="L228:M228"/>
    <mergeCell ref="J228:K228"/>
    <mergeCell ref="J217:K217"/>
    <mergeCell ref="E217:I217"/>
    <mergeCell ref="J204:K204"/>
    <mergeCell ref="E204:I204"/>
    <mergeCell ref="J225:K225"/>
    <mergeCell ref="J134:K134"/>
    <mergeCell ref="E134:I134"/>
    <mergeCell ref="J154:K154"/>
    <mergeCell ref="E148:I148"/>
    <mergeCell ref="J142:K142"/>
    <mergeCell ref="J168:K168"/>
    <mergeCell ref="J169:K169"/>
    <mergeCell ref="E168:I168"/>
    <mergeCell ref="J163:K163"/>
    <mergeCell ref="E164:I164"/>
    <mergeCell ref="L217:M226"/>
    <mergeCell ref="G38:J38"/>
    <mergeCell ref="E59:G59"/>
    <mergeCell ref="K80:L80"/>
    <mergeCell ref="K95:L95"/>
    <mergeCell ref="E221:I221"/>
    <mergeCell ref="J221:K221"/>
    <mergeCell ref="L204:M204"/>
    <mergeCell ref="K107:L107"/>
    <mergeCell ref="I101:I104"/>
    <mergeCell ref="K105:L105"/>
    <mergeCell ref="E106:G106"/>
    <mergeCell ref="C121:L121"/>
    <mergeCell ref="C120:L120"/>
    <mergeCell ref="I109:I112"/>
    <mergeCell ref="K109:L109"/>
    <mergeCell ref="C115:L115"/>
    <mergeCell ref="E135:I135"/>
    <mergeCell ref="C117:L117"/>
    <mergeCell ref="F108:G108"/>
    <mergeCell ref="C204:D214"/>
    <mergeCell ref="C180:D190"/>
    <mergeCell ref="E129:I129"/>
    <mergeCell ref="J129:K129"/>
    <mergeCell ref="C122:L122"/>
    <mergeCell ref="C72:D72"/>
    <mergeCell ref="E67:L67"/>
    <mergeCell ref="C74:D74"/>
    <mergeCell ref="CA1:CB1"/>
    <mergeCell ref="P32:W32"/>
    <mergeCell ref="D26:J26"/>
    <mergeCell ref="D24:J24"/>
    <mergeCell ref="D28:J28"/>
    <mergeCell ref="D30:J30"/>
    <mergeCell ref="E61:G61"/>
    <mergeCell ref="E62:G62"/>
    <mergeCell ref="H59:L59"/>
    <mergeCell ref="H60:L60"/>
    <mergeCell ref="H61:L61"/>
    <mergeCell ref="D20:J20"/>
    <mergeCell ref="C4:L4"/>
    <mergeCell ref="E58:G58"/>
    <mergeCell ref="C46:L46"/>
    <mergeCell ref="I72:J72"/>
    <mergeCell ref="K72:L72"/>
    <mergeCell ref="C2:L2"/>
    <mergeCell ref="C52:G52"/>
    <mergeCell ref="E54:G54"/>
    <mergeCell ref="C67:D67"/>
    <mergeCell ref="K79:L79"/>
    <mergeCell ref="E60:G60"/>
    <mergeCell ref="H54:L54"/>
    <mergeCell ref="D22:J22"/>
    <mergeCell ref="C11:I11"/>
    <mergeCell ref="C12:I12"/>
    <mergeCell ref="C3:I3"/>
    <mergeCell ref="E72:G72"/>
    <mergeCell ref="G37:J37"/>
    <mergeCell ref="C8:L8"/>
    <mergeCell ref="C10:I10"/>
    <mergeCell ref="H49:L49"/>
    <mergeCell ref="H50:L50"/>
    <mergeCell ref="H51:L51"/>
    <mergeCell ref="C49:G49"/>
    <mergeCell ref="C50:G50"/>
    <mergeCell ref="C51:G51"/>
    <mergeCell ref="H52:L52"/>
    <mergeCell ref="H55:L55"/>
    <mergeCell ref="C45:L45"/>
    <mergeCell ref="E55:G55"/>
    <mergeCell ref="E56:G56"/>
    <mergeCell ref="H56:L56"/>
    <mergeCell ref="C156:D166"/>
    <mergeCell ref="J158:K158"/>
    <mergeCell ref="C75:D75"/>
    <mergeCell ref="K75:L75"/>
    <mergeCell ref="I75:J75"/>
    <mergeCell ref="C77:D77"/>
    <mergeCell ref="K87:L87"/>
    <mergeCell ref="C79:D79"/>
    <mergeCell ref="H62:L62"/>
    <mergeCell ref="C66:G66"/>
    <mergeCell ref="I74:J74"/>
    <mergeCell ref="K74:L74"/>
    <mergeCell ref="E70:G70"/>
    <mergeCell ref="E75:G75"/>
    <mergeCell ref="I70:O71"/>
    <mergeCell ref="I77:L77"/>
    <mergeCell ref="E77:G77"/>
    <mergeCell ref="K76:L76"/>
    <mergeCell ref="I76:J76"/>
    <mergeCell ref="C58:D63"/>
    <mergeCell ref="C69:D69"/>
    <mergeCell ref="E63:G63"/>
    <mergeCell ref="I80:J80"/>
    <mergeCell ref="E80:G80"/>
    <mergeCell ref="C377:Q377"/>
    <mergeCell ref="C376:Q376"/>
    <mergeCell ref="C333:P333"/>
    <mergeCell ref="C331:Q331"/>
    <mergeCell ref="C323:E323"/>
    <mergeCell ref="F323:Q323"/>
    <mergeCell ref="L229:M238"/>
    <mergeCell ref="L241:M250"/>
    <mergeCell ref="B265:O265"/>
    <mergeCell ref="J244:K244"/>
    <mergeCell ref="E247:I247"/>
    <mergeCell ref="L253:M262"/>
    <mergeCell ref="E258:I258"/>
    <mergeCell ref="J258:K258"/>
    <mergeCell ref="C372:Q372"/>
    <mergeCell ref="C339:Q339"/>
    <mergeCell ref="C344:Q345"/>
    <mergeCell ref="C272:E272"/>
    <mergeCell ref="F272:Q272"/>
    <mergeCell ref="C273:E274"/>
    <mergeCell ref="E252:I252"/>
    <mergeCell ref="J240:K240"/>
    <mergeCell ref="C267:Q267"/>
    <mergeCell ref="L216:M216"/>
    <mergeCell ref="J216:K216"/>
    <mergeCell ref="J165:K165"/>
    <mergeCell ref="J166:K166"/>
    <mergeCell ref="E165:I165"/>
    <mergeCell ref="E154:I154"/>
    <mergeCell ref="E159:I159"/>
    <mergeCell ref="J164:K164"/>
    <mergeCell ref="C168:D178"/>
    <mergeCell ref="J178:K178"/>
    <mergeCell ref="J160:K160"/>
    <mergeCell ref="E161:I161"/>
    <mergeCell ref="J161:K161"/>
    <mergeCell ref="E162:I162"/>
    <mergeCell ref="J162:K162"/>
    <mergeCell ref="E163:I163"/>
    <mergeCell ref="E160:I160"/>
    <mergeCell ref="L168:M168"/>
    <mergeCell ref="C192:D202"/>
    <mergeCell ref="E184:I184"/>
    <mergeCell ref="L145:M154"/>
    <mergeCell ref="E166:I166"/>
    <mergeCell ref="L155:M155"/>
    <mergeCell ref="J159:K159"/>
    <mergeCell ref="C78:D78"/>
    <mergeCell ref="E140:I140"/>
    <mergeCell ref="J141:K141"/>
    <mergeCell ref="C216:D226"/>
    <mergeCell ref="J170:K170"/>
    <mergeCell ref="J151:K151"/>
    <mergeCell ref="J233:K233"/>
    <mergeCell ref="E234:I234"/>
    <mergeCell ref="J234:K234"/>
    <mergeCell ref="K86:L86"/>
    <mergeCell ref="E91:G91"/>
    <mergeCell ref="C123:L123"/>
    <mergeCell ref="K85:L85"/>
    <mergeCell ref="K88:L88"/>
    <mergeCell ref="E151:I151"/>
    <mergeCell ref="K90:L90"/>
    <mergeCell ref="K97:L97"/>
    <mergeCell ref="J138:K138"/>
    <mergeCell ref="E138:I138"/>
    <mergeCell ref="E103:G103"/>
    <mergeCell ref="L132:M132"/>
    <mergeCell ref="J132:K132"/>
    <mergeCell ref="K101:L101"/>
    <mergeCell ref="K98:L98"/>
    <mergeCell ref="E69:G69"/>
    <mergeCell ref="C73:D73"/>
    <mergeCell ref="E74:G74"/>
    <mergeCell ref="K112:L112"/>
    <mergeCell ref="C116:L116"/>
    <mergeCell ref="C144:D154"/>
    <mergeCell ref="E141:I141"/>
    <mergeCell ref="C132:D142"/>
    <mergeCell ref="E153:I153"/>
    <mergeCell ref="J153:K153"/>
    <mergeCell ref="E132:I132"/>
    <mergeCell ref="J136:K136"/>
    <mergeCell ref="E150:I150"/>
    <mergeCell ref="J150:K150"/>
    <mergeCell ref="C83:L83"/>
    <mergeCell ref="E90:G90"/>
    <mergeCell ref="K89:L89"/>
    <mergeCell ref="C84:L84"/>
    <mergeCell ref="C71:D71"/>
    <mergeCell ref="E73:G73"/>
    <mergeCell ref="E71:G71"/>
    <mergeCell ref="C70:D70"/>
    <mergeCell ref="E152:I152"/>
    <mergeCell ref="J152:K152"/>
    <mergeCell ref="L252:M252"/>
    <mergeCell ref="J245:K245"/>
    <mergeCell ref="J252:K252"/>
    <mergeCell ref="E244:I244"/>
    <mergeCell ref="C85:C91"/>
    <mergeCell ref="J148:K148"/>
    <mergeCell ref="E149:I149"/>
    <mergeCell ref="J149:K149"/>
    <mergeCell ref="E139:I139"/>
    <mergeCell ref="L133:M136"/>
    <mergeCell ref="J133:K133"/>
    <mergeCell ref="E133:I133"/>
    <mergeCell ref="J137:K137"/>
    <mergeCell ref="E137:I137"/>
    <mergeCell ref="J139:K139"/>
    <mergeCell ref="L137:M142"/>
    <mergeCell ref="E142:I142"/>
    <mergeCell ref="J140:K140"/>
    <mergeCell ref="E136:I136"/>
    <mergeCell ref="E104:G104"/>
    <mergeCell ref="K110:L110"/>
    <mergeCell ref="K106:L106"/>
    <mergeCell ref="J135:K135"/>
    <mergeCell ref="K103:L103"/>
    <mergeCell ref="L191:M191"/>
    <mergeCell ref="E186:I186"/>
    <mergeCell ref="E170:I170"/>
    <mergeCell ref="J201:K201"/>
    <mergeCell ref="E197:I197"/>
    <mergeCell ref="E195:I195"/>
    <mergeCell ref="J195:K195"/>
    <mergeCell ref="E196:I196"/>
    <mergeCell ref="J196:K196"/>
    <mergeCell ref="E185:I185"/>
    <mergeCell ref="J194:K194"/>
    <mergeCell ref="J182:K182"/>
    <mergeCell ref="J197:K197"/>
    <mergeCell ref="E199:I199"/>
    <mergeCell ref="J199:K199"/>
    <mergeCell ref="E200:I200"/>
    <mergeCell ref="L179:M179"/>
    <mergeCell ref="J248:K248"/>
    <mergeCell ref="J184:K184"/>
    <mergeCell ref="E255:I255"/>
    <mergeCell ref="E246:I246"/>
    <mergeCell ref="J200:K200"/>
    <mergeCell ref="L192:M192"/>
    <mergeCell ref="P221:S223"/>
    <mergeCell ref="E225:I225"/>
    <mergeCell ref="L156:M156"/>
    <mergeCell ref="J156:K156"/>
    <mergeCell ref="E156:I156"/>
    <mergeCell ref="E230:I230"/>
    <mergeCell ref="J230:K230"/>
    <mergeCell ref="L170:M170"/>
    <mergeCell ref="J185:K185"/>
    <mergeCell ref="J187:K187"/>
    <mergeCell ref="J183:K183"/>
    <mergeCell ref="E187:I187"/>
    <mergeCell ref="J173:K173"/>
    <mergeCell ref="E174:I174"/>
    <mergeCell ref="J174:K174"/>
    <mergeCell ref="E177:I177"/>
    <mergeCell ref="J177:K177"/>
    <mergeCell ref="E178:I178"/>
    <mergeCell ref="C36:L36"/>
    <mergeCell ref="H58:L58"/>
    <mergeCell ref="C54:D56"/>
    <mergeCell ref="H63:L63"/>
    <mergeCell ref="C370:Q370"/>
    <mergeCell ref="G273:H273"/>
    <mergeCell ref="F286:H287"/>
    <mergeCell ref="F288:H291"/>
    <mergeCell ref="J176:K176"/>
    <mergeCell ref="E171:I171"/>
    <mergeCell ref="J171:K171"/>
    <mergeCell ref="E172:I172"/>
    <mergeCell ref="J172:K172"/>
    <mergeCell ref="E175:I175"/>
    <mergeCell ref="J175:K175"/>
    <mergeCell ref="E176:I176"/>
    <mergeCell ref="E181:I181"/>
    <mergeCell ref="E182:I182"/>
    <mergeCell ref="E243:I243"/>
    <mergeCell ref="E236:I236"/>
    <mergeCell ref="J236:K236"/>
    <mergeCell ref="I69:J69"/>
    <mergeCell ref="K69:L69"/>
    <mergeCell ref="E245:I245"/>
    <mergeCell ref="D14:J14"/>
    <mergeCell ref="C47:L47"/>
    <mergeCell ref="D32:J32"/>
    <mergeCell ref="L169:M169"/>
    <mergeCell ref="E198:I198"/>
    <mergeCell ref="J198:K198"/>
    <mergeCell ref="L180:M180"/>
    <mergeCell ref="J180:K180"/>
    <mergeCell ref="L181:M190"/>
    <mergeCell ref="J186:K186"/>
    <mergeCell ref="E190:I190"/>
    <mergeCell ref="J190:K190"/>
    <mergeCell ref="J188:K188"/>
    <mergeCell ref="L171:M178"/>
    <mergeCell ref="E193:I193"/>
    <mergeCell ref="J193:K193"/>
    <mergeCell ref="L193:M202"/>
    <mergeCell ref="E194:I194"/>
    <mergeCell ref="E169:I169"/>
    <mergeCell ref="E173:I173"/>
    <mergeCell ref="E201:I201"/>
    <mergeCell ref="D16:J16"/>
    <mergeCell ref="E202:I202"/>
    <mergeCell ref="J202:K202"/>
    <mergeCell ref="J241:K241"/>
    <mergeCell ref="E242:I242"/>
    <mergeCell ref="J242:K242"/>
    <mergeCell ref="J238:K238"/>
    <mergeCell ref="E241:I241"/>
    <mergeCell ref="J243:K243"/>
    <mergeCell ref="J222:K222"/>
    <mergeCell ref="J206:K206"/>
    <mergeCell ref="E207:I207"/>
    <mergeCell ref="J207:K207"/>
    <mergeCell ref="E208:I208"/>
    <mergeCell ref="E216:I216"/>
    <mergeCell ref="E212:I212"/>
    <mergeCell ref="E224:I224"/>
    <mergeCell ref="J224:K224"/>
    <mergeCell ref="E218:I218"/>
    <mergeCell ref="J223:K223"/>
    <mergeCell ref="E223:I223"/>
    <mergeCell ref="E228:I228"/>
    <mergeCell ref="E237:I237"/>
    <mergeCell ref="J237:K237"/>
    <mergeCell ref="J218:K218"/>
    <mergeCell ref="J231:K231"/>
    <mergeCell ref="E240:I240"/>
    <mergeCell ref="P209:S211"/>
    <mergeCell ref="E210:I210"/>
    <mergeCell ref="J210:K210"/>
    <mergeCell ref="E211:I211"/>
    <mergeCell ref="J211:K211"/>
    <mergeCell ref="J212:K212"/>
    <mergeCell ref="P212:T214"/>
    <mergeCell ref="E213:I213"/>
    <mergeCell ref="J213:K213"/>
    <mergeCell ref="E214:I214"/>
    <mergeCell ref="J214:K214"/>
    <mergeCell ref="E209:I209"/>
    <mergeCell ref="J209:K209"/>
    <mergeCell ref="L205:M214"/>
    <mergeCell ref="J208:K208"/>
    <mergeCell ref="E206:I206"/>
    <mergeCell ref="E205:I205"/>
    <mergeCell ref="J205:K205"/>
    <mergeCell ref="C268:E270"/>
    <mergeCell ref="F268:Q270"/>
    <mergeCell ref="E262:I262"/>
    <mergeCell ref="P224:S226"/>
    <mergeCell ref="E226:I226"/>
    <mergeCell ref="J226:K226"/>
    <mergeCell ref="J255:K255"/>
    <mergeCell ref="E256:I256"/>
    <mergeCell ref="J256:K256"/>
    <mergeCell ref="E259:I259"/>
    <mergeCell ref="J259:K259"/>
    <mergeCell ref="E260:I260"/>
    <mergeCell ref="J260:K260"/>
    <mergeCell ref="L251:M251"/>
    <mergeCell ref="E253:I253"/>
    <mergeCell ref="C240:D250"/>
    <mergeCell ref="C252:D262"/>
    <mergeCell ref="J261:K261"/>
    <mergeCell ref="E249:I249"/>
    <mergeCell ref="J249:K249"/>
    <mergeCell ref="J253:K253"/>
    <mergeCell ref="E254:I254"/>
    <mergeCell ref="J254:K254"/>
    <mergeCell ref="E250:I250"/>
    <mergeCell ref="C271:E271"/>
    <mergeCell ref="F271:Q271"/>
    <mergeCell ref="C276:E277"/>
    <mergeCell ref="F277:I277"/>
    <mergeCell ref="F276:I276"/>
    <mergeCell ref="P277:Q277"/>
    <mergeCell ref="P276:Q276"/>
    <mergeCell ref="C275:E275"/>
    <mergeCell ref="F275:Q275"/>
    <mergeCell ref="N277:O277"/>
    <mergeCell ref="N276:O276"/>
    <mergeCell ref="G274:Q274"/>
    <mergeCell ref="C278:E278"/>
    <mergeCell ref="F278:Q278"/>
    <mergeCell ref="C294:E294"/>
    <mergeCell ref="F294:Q294"/>
    <mergeCell ref="C295:E295"/>
    <mergeCell ref="F295:Q295"/>
    <mergeCell ref="C296:E299"/>
    <mergeCell ref="F296:J299"/>
    <mergeCell ref="K296:Q297"/>
    <mergeCell ref="K298:Q299"/>
    <mergeCell ref="C292:E293"/>
    <mergeCell ref="F292:Q293"/>
    <mergeCell ref="C279:E279"/>
    <mergeCell ref="F279:Q281"/>
    <mergeCell ref="C280:E281"/>
    <mergeCell ref="C282:E285"/>
    <mergeCell ref="F282:Q285"/>
    <mergeCell ref="C286:E291"/>
    <mergeCell ref="I286:J287"/>
    <mergeCell ref="K286:M287"/>
    <mergeCell ref="I288:J291"/>
    <mergeCell ref="K288:M291"/>
    <mergeCell ref="N288:Q291"/>
    <mergeCell ref="N286:Q287"/>
    <mergeCell ref="F310:Q310"/>
    <mergeCell ref="C311:E311"/>
    <mergeCell ref="F311:Q311"/>
    <mergeCell ref="F306:Q306"/>
    <mergeCell ref="C304:Q304"/>
    <mergeCell ref="F307:Q307"/>
    <mergeCell ref="F309:Q309"/>
    <mergeCell ref="C307:E307"/>
    <mergeCell ref="C309:E309"/>
    <mergeCell ref="F308:Q308"/>
    <mergeCell ref="C308:E308"/>
    <mergeCell ref="F319:Q319"/>
    <mergeCell ref="C327:E329"/>
    <mergeCell ref="F327:Q329"/>
    <mergeCell ref="C316:E316"/>
    <mergeCell ref="E219:I219"/>
    <mergeCell ref="J219:K219"/>
    <mergeCell ref="E220:I220"/>
    <mergeCell ref="J220:K220"/>
    <mergeCell ref="F316:Q316"/>
    <mergeCell ref="C317:E317"/>
    <mergeCell ref="F317:Q317"/>
    <mergeCell ref="C318:E318"/>
    <mergeCell ref="F318:Q318"/>
    <mergeCell ref="C312:E312"/>
    <mergeCell ref="F312:Q312"/>
    <mergeCell ref="C313:E313"/>
    <mergeCell ref="F313:Q313"/>
    <mergeCell ref="C315:E315"/>
    <mergeCell ref="C300:E301"/>
    <mergeCell ref="F300:Q302"/>
    <mergeCell ref="C302:E302"/>
    <mergeCell ref="C305:E306"/>
    <mergeCell ref="F315:Q315"/>
    <mergeCell ref="C310:E310"/>
    <mergeCell ref="C341:Q341"/>
    <mergeCell ref="C321:E321"/>
    <mergeCell ref="F321:Q321"/>
    <mergeCell ref="C322:E322"/>
    <mergeCell ref="F322:Q322"/>
    <mergeCell ref="C325:E325"/>
    <mergeCell ref="F325:Q325"/>
    <mergeCell ref="D18:J18"/>
    <mergeCell ref="C92:L92"/>
    <mergeCell ref="C119:L119"/>
    <mergeCell ref="K99:L99"/>
    <mergeCell ref="K91:L91"/>
    <mergeCell ref="E96:G96"/>
    <mergeCell ref="E97:G97"/>
    <mergeCell ref="K96:L96"/>
    <mergeCell ref="C93:C99"/>
    <mergeCell ref="E93:G93"/>
    <mergeCell ref="E94:G94"/>
    <mergeCell ref="E95:G95"/>
    <mergeCell ref="E98:G98"/>
    <mergeCell ref="K102:L102"/>
    <mergeCell ref="J181:K181"/>
    <mergeCell ref="C319:E319"/>
    <mergeCell ref="P200:T202"/>
    <mergeCell ref="M110:O112"/>
    <mergeCell ref="M85:M89"/>
    <mergeCell ref="M90:M94"/>
    <mergeCell ref="K104:L104"/>
    <mergeCell ref="K111:L111"/>
    <mergeCell ref="C101:C107"/>
    <mergeCell ref="E105:G105"/>
    <mergeCell ref="E102:G102"/>
    <mergeCell ref="D85:D86"/>
    <mergeCell ref="D93:D94"/>
    <mergeCell ref="K94:L94"/>
    <mergeCell ref="I85:I88"/>
    <mergeCell ref="E85:G85"/>
    <mergeCell ref="E89:G89"/>
    <mergeCell ref="K93:L93"/>
    <mergeCell ref="I93:I96"/>
    <mergeCell ref="E88:G88"/>
    <mergeCell ref="E86:G86"/>
    <mergeCell ref="E87:G87"/>
    <mergeCell ref="E99:G99"/>
    <mergeCell ref="P197:S199"/>
    <mergeCell ref="L144:M144"/>
    <mergeCell ref="E145:I145"/>
    <mergeCell ref="J145:K145"/>
    <mergeCell ref="E144:I144"/>
    <mergeCell ref="E101:G101"/>
    <mergeCell ref="E188:I188"/>
    <mergeCell ref="E189:I189"/>
    <mergeCell ref="J189:K189"/>
    <mergeCell ref="E192:I192"/>
    <mergeCell ref="J192:K192"/>
    <mergeCell ref="E157:I157"/>
    <mergeCell ref="J157:K157"/>
    <mergeCell ref="E158:I158"/>
    <mergeCell ref="J144:K144"/>
    <mergeCell ref="E146:I146"/>
    <mergeCell ref="J146:K146"/>
    <mergeCell ref="E147:I147"/>
    <mergeCell ref="J147:K147"/>
    <mergeCell ref="E130:I130"/>
    <mergeCell ref="J130:K130"/>
    <mergeCell ref="E183:I183"/>
    <mergeCell ref="E180:I180"/>
    <mergeCell ref="L157:M166"/>
    <mergeCell ref="P18:W18"/>
    <mergeCell ref="P22:W22"/>
    <mergeCell ref="P20:W20"/>
    <mergeCell ref="L32:M32"/>
    <mergeCell ref="P16:W16"/>
    <mergeCell ref="P14:W14"/>
    <mergeCell ref="P24:W24"/>
    <mergeCell ref="P30:W30"/>
    <mergeCell ref="P26:W26"/>
    <mergeCell ref="P28:W28"/>
  </mergeCells>
  <phoneticPr fontId="5" type="noConversion"/>
  <dataValidations count="5">
    <dataValidation type="list" allowBlank="1" showInputMessage="1" showErrorMessage="1" sqref="E77" xr:uid="{00000000-0002-0000-0000-000000000000}">
      <formula1>$R$70:$R$75</formula1>
    </dataValidation>
    <dataValidation type="list" allowBlank="1" showInputMessage="1" showErrorMessage="1" sqref="E78:G78" xr:uid="{00000000-0002-0000-0000-000001000000}">
      <formula1>$U$70:$U$80</formula1>
    </dataValidation>
    <dataValidation type="list" allowBlank="1" showInputMessage="1" showErrorMessage="1" sqref="L28 L24 L30 L26 L22 L14 L16 L18 L20" xr:uid="{00000000-0002-0000-0000-000002000000}">
      <formula1>"áno, nie"</formula1>
    </dataValidation>
    <dataValidation type="list" showInputMessage="1" sqref="L32" xr:uid="{00000000-0002-0000-0000-000003000000}">
      <formula1>$X$9:$X$12</formula1>
    </dataValidation>
    <dataValidation allowBlank="1" showInputMessage="1" sqref="E75:G75" xr:uid="{00000000-0002-0000-0000-000004000000}"/>
  </dataValidations>
  <hyperlinks>
    <hyperlink ref="H33" r:id="rId1" xr:uid="{00000000-0004-0000-0000-000000000000}"/>
    <hyperlink ref="H5" r:id="rId2" xr:uid="{00000000-0004-0000-0000-000001000000}"/>
    <hyperlink ref="C373" r:id="rId3" xr:uid="{00000000-0004-0000-0000-000002000000}"/>
    <hyperlink ref="J338" r:id="rId4" xr:uid="{AE7EDEAF-802A-481B-B00E-8F996DB52637}"/>
  </hyperlinks>
  <pageMargins left="0.27559055118110237" right="0.19685039370078741" top="0.19685039370078741" bottom="0.15748031496062992" header="0.23622047244094491" footer="0.31496062992125984"/>
  <pageSetup paperSize="9" scale="93" orientation="portrait" horizontalDpi="300" verticalDpi="300" r:id="rId5"/>
  <headerFooter alignWithMargins="0"/>
  <ignoredErrors>
    <ignoredError sqref="J195 J207 J210 J213 C377" numberStoredAsText="1"/>
  </ignoredError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1"/>
  <sheetViews>
    <sheetView workbookViewId="0">
      <selection activeCell="A45" sqref="A45"/>
    </sheetView>
  </sheetViews>
  <sheetFormatPr defaultRowHeight="12.75" x14ac:dyDescent="0.2"/>
  <cols>
    <col min="1" max="1" width="17" style="157" customWidth="1"/>
    <col min="2" max="2" width="15.42578125" style="157" customWidth="1"/>
    <col min="4" max="4" width="25.140625" customWidth="1"/>
    <col min="5" max="5" width="11.42578125" bestFit="1" customWidth="1"/>
    <col min="7" max="7" width="7.85546875" customWidth="1"/>
  </cols>
  <sheetData>
    <row r="1" spans="1:7" ht="21" customHeight="1" x14ac:dyDescent="0.2">
      <c r="A1" s="749" t="s">
        <v>105</v>
      </c>
      <c r="B1" s="749"/>
    </row>
    <row r="2" spans="1:7" ht="18" customHeight="1" x14ac:dyDescent="0.35">
      <c r="A2" s="144"/>
    </row>
    <row r="3" spans="1:7" ht="14.25" customHeight="1" x14ac:dyDescent="0.2">
      <c r="A3" s="145" t="str">
        <f>'Formulár 2026'!H54</f>
        <v>Jozef Mrkvička</v>
      </c>
    </row>
    <row r="4" spans="1:7" x14ac:dyDescent="0.2">
      <c r="A4" s="145" t="str">
        <f>'Formulár 2026'!H55</f>
        <v>Mostová 34</v>
      </c>
    </row>
    <row r="5" spans="1:7" ht="17.25" customHeight="1" x14ac:dyDescent="0.2">
      <c r="A5" s="145" t="str">
        <f>'Formulár 2026'!H56</f>
        <v>03401 Ružomberok</v>
      </c>
    </row>
    <row r="6" spans="1:7" x14ac:dyDescent="0.2">
      <c r="A6" s="146" t="str">
        <f>'Formulár 2026'!H58</f>
        <v>Jozef Mrkvička</v>
      </c>
    </row>
    <row r="7" spans="1:7" x14ac:dyDescent="0.2">
      <c r="A7" s="146" t="str">
        <f>'Formulár 2026'!H59</f>
        <v>Mostová 34</v>
      </c>
    </row>
    <row r="8" spans="1:7" x14ac:dyDescent="0.2">
      <c r="A8" s="146" t="str">
        <f>'Formulár 2026'!H60</f>
        <v>03401 Ružomberok</v>
      </c>
    </row>
    <row r="9" spans="1:7" x14ac:dyDescent="0.2">
      <c r="A9" s="146" t="str">
        <f>'Formulár 2026'!H61</f>
        <v xml:space="preserve"> -</v>
      </c>
    </row>
    <row r="10" spans="1:7" x14ac:dyDescent="0.2">
      <c r="A10" s="146" t="str">
        <f>'Formulár 2026'!H62</f>
        <v xml:space="preserve"> -</v>
      </c>
    </row>
    <row r="11" spans="1:7" x14ac:dyDescent="0.2">
      <c r="A11" s="146" t="str">
        <f>'Formulár 2026'!H63</f>
        <v xml:space="preserve"> -</v>
      </c>
    </row>
    <row r="12" spans="1:7" x14ac:dyDescent="0.2">
      <c r="A12" s="147">
        <f>'Formulár 2026'!K39</f>
        <v>115</v>
      </c>
    </row>
    <row r="13" spans="1:7" x14ac:dyDescent="0.2">
      <c r="A13" s="145" t="str">
        <f>'Formulár 2026'!H50</f>
        <v>09xx xxx xxx</v>
      </c>
      <c r="G13" s="158"/>
    </row>
    <row r="14" spans="1:7" ht="21.75" customHeight="1" x14ac:dyDescent="0.2">
      <c r="A14" s="148" t="str">
        <f>'Formulár 2026'!H51</f>
        <v>aaaa.bbbbbbb@gmail.com</v>
      </c>
    </row>
    <row r="15" spans="1:7" x14ac:dyDescent="0.2">
      <c r="A15" s="146" t="str">
        <f>'Formulár 2026'!E67</f>
        <v>Novostavba rodinného domu</v>
      </c>
    </row>
    <row r="16" spans="1:7" x14ac:dyDescent="0.2">
      <c r="A16" s="146" t="str">
        <f>'Formulár 2026'!E69</f>
        <v>Likavka</v>
      </c>
    </row>
    <row r="17" spans="1:1" x14ac:dyDescent="0.2">
      <c r="A17" s="146" t="str">
        <f>'Formulár 2026'!E70</f>
        <v>Ružomberok</v>
      </c>
    </row>
    <row r="18" spans="1:1" x14ac:dyDescent="0.2">
      <c r="A18" s="145" t="str">
        <f>'Formulár 2026'!E71</f>
        <v xml:space="preserve"> -</v>
      </c>
    </row>
    <row r="19" spans="1:1" x14ac:dyDescent="0.2">
      <c r="A19" s="145" t="str">
        <f>'Formulár 2026'!E72</f>
        <v xml:space="preserve"> -</v>
      </c>
    </row>
    <row r="20" spans="1:1" x14ac:dyDescent="0.2">
      <c r="A20" s="145" t="str">
        <f>'Formulár 2026'!E73</f>
        <v xml:space="preserve"> -</v>
      </c>
    </row>
    <row r="21" spans="1:1" x14ac:dyDescent="0.2">
      <c r="A21" s="149" t="str">
        <f>'Formulár 2026'!E75</f>
        <v>555/222</v>
      </c>
    </row>
    <row r="22" spans="1:1" x14ac:dyDescent="0.2">
      <c r="A22" s="146" t="str">
        <f>'Formulár 2026'!E74</f>
        <v>Likavka</v>
      </c>
    </row>
    <row r="23" spans="1:1" x14ac:dyDescent="0.2">
      <c r="A23" s="150" t="str">
        <f>'Formulár 2026'!E79</f>
        <v>1</v>
      </c>
    </row>
    <row r="24" spans="1:1" x14ac:dyDescent="0.2">
      <c r="A24" s="151" t="str">
        <f>'Formulár 2026'!E80</f>
        <v>1</v>
      </c>
    </row>
    <row r="25" spans="1:1" x14ac:dyDescent="0.2">
      <c r="A25" s="152" t="str">
        <f>'Formulár 2026'!E77</f>
        <v>1 – nová budova</v>
      </c>
    </row>
    <row r="26" spans="1:1" x14ac:dyDescent="0.2">
      <c r="A26" s="153" t="s">
        <v>99</v>
      </c>
    </row>
    <row r="27" spans="1:1" x14ac:dyDescent="0.2">
      <c r="A27" s="154" t="s">
        <v>99</v>
      </c>
    </row>
    <row r="28" spans="1:1" x14ac:dyDescent="0.2">
      <c r="A28" s="153" t="s">
        <v>99</v>
      </c>
    </row>
    <row r="29" spans="1:1" x14ac:dyDescent="0.2">
      <c r="A29" s="154" t="s">
        <v>99</v>
      </c>
    </row>
    <row r="30" spans="1:1" x14ac:dyDescent="0.2">
      <c r="A30" s="152" t="str">
        <f>'Formulár 2026'!E78</f>
        <v>1 – rodinný dom</v>
      </c>
    </row>
    <row r="31" spans="1:1" x14ac:dyDescent="0.2">
      <c r="A31" s="152" t="s">
        <v>101</v>
      </c>
    </row>
    <row r="32" spans="1:1" x14ac:dyDescent="0.2">
      <c r="A32" s="194" t="s">
        <v>99</v>
      </c>
    </row>
    <row r="33" spans="1:5" x14ac:dyDescent="0.2">
      <c r="A33" s="194" t="s">
        <v>99</v>
      </c>
    </row>
    <row r="34" spans="1:5" x14ac:dyDescent="0.2">
      <c r="A34" s="194" t="s">
        <v>99</v>
      </c>
      <c r="E34" s="208"/>
    </row>
    <row r="35" spans="1:5" x14ac:dyDescent="0.2">
      <c r="A35" s="207" t="str">
        <f>'Formulár 2026'!K72</f>
        <v>2026</v>
      </c>
      <c r="B35" s="207" t="str">
        <f>'Formulár 2026'!K74</f>
        <v>1960</v>
      </c>
      <c r="E35" s="208"/>
    </row>
    <row r="36" spans="1:5" x14ac:dyDescent="0.2">
      <c r="A36" s="194" t="str">
        <f>'Formulár 2026'!K75</f>
        <v>2026</v>
      </c>
      <c r="B36" s="155"/>
    </row>
    <row r="37" spans="1:5" x14ac:dyDescent="0.2">
      <c r="A37" s="152" t="str">
        <f>'Formulár 2026'!K76</f>
        <v xml:space="preserve"> -</v>
      </c>
    </row>
    <row r="38" spans="1:5" x14ac:dyDescent="0.2">
      <c r="A38" s="152" t="str">
        <f>'Formulár 2026'!K78</f>
        <v>17000</v>
      </c>
      <c r="B38" s="196">
        <v>2022</v>
      </c>
    </row>
    <row r="39" spans="1:5" x14ac:dyDescent="0.2">
      <c r="A39" s="152" t="str">
        <f>'Formulár 2026'!K79</f>
        <v>18000</v>
      </c>
      <c r="B39" s="196">
        <v>2021</v>
      </c>
    </row>
    <row r="40" spans="1:5" x14ac:dyDescent="0.2">
      <c r="A40" s="152" t="str">
        <f>'Formulár 2026'!K80</f>
        <v>19000</v>
      </c>
      <c r="B40" s="196">
        <v>2020</v>
      </c>
    </row>
    <row r="41" spans="1:5" x14ac:dyDescent="0.2">
      <c r="A41" s="155" t="str">
        <f>'Formulár 2026'!K69</f>
        <v>2015</v>
      </c>
      <c r="B41" s="157" t="s">
        <v>246</v>
      </c>
    </row>
    <row r="42" spans="1:5" x14ac:dyDescent="0.2">
      <c r="A42" s="155" t="str">
        <f>'Formulár 2026'!E85</f>
        <v>plastový profil</v>
      </c>
      <c r="B42" s="207" t="str">
        <f>'Formulár 2026'!K277</f>
        <v xml:space="preserve"> -</v>
      </c>
    </row>
    <row r="43" spans="1:5" x14ac:dyDescent="0.2">
      <c r="A43" s="155"/>
      <c r="B43" s="207" t="str">
        <f>'Formulár 2026'!J277</f>
        <v>centrálna</v>
      </c>
    </row>
    <row r="44" spans="1:5" x14ac:dyDescent="0.2">
      <c r="A44" s="155" t="str">
        <f>'Formulár 2026'!E87</f>
        <v>Salamander</v>
      </c>
      <c r="B44" s="211" t="str">
        <f>'Formulár 2026'!F277</f>
        <v>Komfovent Domekt PP 300 V</v>
      </c>
    </row>
    <row r="45" spans="1:5" x14ac:dyDescent="0.2">
      <c r="A45" s="155" t="str">
        <f>'Formulár 2026'!E88</f>
        <v>neviem</v>
      </c>
      <c r="B45" s="212">
        <f>'Formulár 2026'!L277</f>
        <v>0.87</v>
      </c>
    </row>
    <row r="46" spans="1:5" x14ac:dyDescent="0.2">
      <c r="A46" s="155" t="str">
        <f>'Formulár 2026'!E89</f>
        <v>2(3)-sklo</v>
      </c>
      <c r="B46" s="212">
        <f>'Formulár 2026'!M277</f>
        <v>0.95</v>
      </c>
    </row>
    <row r="47" spans="1:5" x14ac:dyDescent="0.2">
      <c r="A47" s="155" t="str">
        <f>'Formulár 2026'!E90</f>
        <v>neviem</v>
      </c>
      <c r="B47" s="211" t="str">
        <f>'Formulár 2026'!P277</f>
        <v>garáž</v>
      </c>
    </row>
    <row r="48" spans="1:5" x14ac:dyDescent="0.2">
      <c r="A48" s="155" t="str">
        <f>'Formulár 2026'!E91</f>
        <v>matný sivý 
(pošlite foto)</v>
      </c>
      <c r="B48" s="211">
        <f>'Formulár 2026'!N277</f>
        <v>67</v>
      </c>
      <c r="D48" s="209"/>
    </row>
    <row r="49" spans="1:2" x14ac:dyDescent="0.2">
      <c r="A49" s="155">
        <f>'Formulár 2026'!E92</f>
        <v>0</v>
      </c>
    </row>
    <row r="50" spans="1:2" x14ac:dyDescent="0.2">
      <c r="A50" s="155">
        <f>'Formulár 2026'!E93</f>
        <v>0</v>
      </c>
    </row>
    <row r="51" spans="1:2" x14ac:dyDescent="0.2">
      <c r="A51" s="155">
        <f>'Formulár 2026'!E94</f>
        <v>0</v>
      </c>
    </row>
    <row r="52" spans="1:2" x14ac:dyDescent="0.2">
      <c r="A52" s="155">
        <f>'Formulár 2026'!E95</f>
        <v>0</v>
      </c>
    </row>
    <row r="53" spans="1:2" x14ac:dyDescent="0.2">
      <c r="A53" s="155">
        <f>'Formulár 2026'!E96</f>
        <v>0</v>
      </c>
    </row>
    <row r="54" spans="1:2" x14ac:dyDescent="0.2">
      <c r="A54" s="155">
        <f>'Formulár 2026'!E97</f>
        <v>0</v>
      </c>
    </row>
    <row r="55" spans="1:2" x14ac:dyDescent="0.2">
      <c r="A55" s="155">
        <f>'Formulár 2026'!E98</f>
        <v>0</v>
      </c>
    </row>
    <row r="56" spans="1:2" x14ac:dyDescent="0.2">
      <c r="A56" s="155">
        <f>'Formulár 2026'!E99</f>
        <v>0</v>
      </c>
    </row>
    <row r="57" spans="1:2" x14ac:dyDescent="0.2">
      <c r="A57" s="155">
        <f>'Formulár 2026'!E100</f>
        <v>0</v>
      </c>
    </row>
    <row r="58" spans="1:2" x14ac:dyDescent="0.2">
      <c r="A58" s="155" t="str">
        <f>'Formulár 2026'!E101</f>
        <v>Velux, Fakro</v>
      </c>
      <c r="B58" s="155" t="str">
        <f>'Formulár 2026'!E102</f>
        <v>opíšte zo štítku (po otvorení okna ho nájdete na rámu) + spravte foto štítku</v>
      </c>
    </row>
    <row r="59" spans="1:2" x14ac:dyDescent="0.2">
      <c r="A59" s="155" t="str">
        <f>'Formulár 2026'!E103</f>
        <v>plastový</v>
      </c>
    </row>
    <row r="60" spans="1:2" x14ac:dyDescent="0.2">
      <c r="A60" s="155" t="e">
        <f>'Formulár 2026'!#REF!</f>
        <v>#REF!</v>
      </c>
    </row>
    <row r="61" spans="1:2" x14ac:dyDescent="0.2">
      <c r="A61" s="155" t="str">
        <f>'Formulár 2026'!E104</f>
        <v>2-sklo</v>
      </c>
    </row>
    <row r="62" spans="1:2" x14ac:dyDescent="0.2">
      <c r="A62" s="155">
        <f>'Formulár 2026'!E106</f>
        <v>0</v>
      </c>
    </row>
    <row r="63" spans="1:2" x14ac:dyDescent="0.2">
      <c r="A63" s="155" t="str">
        <f>'Formulár 2026'!E105</f>
        <v>strieborný lesklý</v>
      </c>
    </row>
    <row r="64" spans="1:2" x14ac:dyDescent="0.2">
      <c r="A64" s="155" t="str">
        <f>'Formulár 2026'!C108</f>
        <v>typ</v>
      </c>
    </row>
    <row r="65" spans="1:2" x14ac:dyDescent="0.2">
      <c r="A65" s="155" t="str">
        <f>'Formulár 2026'!C109</f>
        <v>Velux</v>
      </c>
    </row>
    <row r="66" spans="1:2" x14ac:dyDescent="0.2">
      <c r="A66" s="155" t="str">
        <f>'Formulár 2026'!C110</f>
        <v>Fakro</v>
      </c>
    </row>
    <row r="67" spans="1:2" x14ac:dyDescent="0.2">
      <c r="A67" s="155">
        <f>'Formulár 2026'!C111</f>
        <v>0</v>
      </c>
    </row>
    <row r="68" spans="1:2" x14ac:dyDescent="0.2">
      <c r="A68" s="155">
        <f>'Formulár 2026'!C112</f>
        <v>0</v>
      </c>
    </row>
    <row r="69" spans="1:2" x14ac:dyDescent="0.2">
      <c r="A69" s="155" t="str">
        <f>'Formulár 2026'!D108</f>
        <v>orientácia (svetová strana)</v>
      </c>
      <c r="B69" s="155" t="str">
        <f>'Formulár 2026'!E108</f>
        <v>počet</v>
      </c>
    </row>
    <row r="70" spans="1:2" x14ac:dyDescent="0.2">
      <c r="A70" s="155" t="str">
        <f>'Formulár 2026'!D109</f>
        <v>V</v>
      </c>
      <c r="B70" s="155" t="str">
        <f>'Formulár 2026'!E109</f>
        <v>2</v>
      </c>
    </row>
    <row r="71" spans="1:2" x14ac:dyDescent="0.2">
      <c r="A71" s="155" t="str">
        <f>'Formulár 2026'!D110</f>
        <v>Z</v>
      </c>
      <c r="B71" s="155" t="str">
        <f>'Formulár 2026'!E110</f>
        <v>1</v>
      </c>
    </row>
    <row r="72" spans="1:2" x14ac:dyDescent="0.2">
      <c r="A72" s="155">
        <f>'Formulár 2026'!D111</f>
        <v>0</v>
      </c>
      <c r="B72" s="155">
        <f>'Formulár 2026'!E111</f>
        <v>0</v>
      </c>
    </row>
    <row r="73" spans="1:2" x14ac:dyDescent="0.2">
      <c r="A73" s="155">
        <f>'Formulár 2026'!D112</f>
        <v>0</v>
      </c>
      <c r="B73" s="155">
        <f>'Formulár 2026'!E112</f>
        <v>0</v>
      </c>
    </row>
    <row r="74" spans="1:2" x14ac:dyDescent="0.2">
      <c r="A74" s="155" t="str">
        <f>'Formulár 2026'!F108</f>
        <v>šírka a výška</v>
      </c>
    </row>
    <row r="75" spans="1:2" x14ac:dyDescent="0.2">
      <c r="A75" s="155" t="str">
        <f>'Formulár 2026'!F109</f>
        <v>0,78</v>
      </c>
      <c r="B75" s="155" t="str">
        <f>'Formulár 2026'!G109</f>
        <v>1,38</v>
      </c>
    </row>
    <row r="76" spans="1:2" x14ac:dyDescent="0.2">
      <c r="A76" s="155" t="str">
        <f>'Formulár 2026'!F110</f>
        <v>0,78</v>
      </c>
      <c r="B76" s="155" t="str">
        <f>'Formulár 2026'!G110</f>
        <v>1,38</v>
      </c>
    </row>
    <row r="77" spans="1:2" x14ac:dyDescent="0.2">
      <c r="A77" s="155">
        <f>'Formulár 2026'!F111</f>
        <v>0</v>
      </c>
      <c r="B77" s="155">
        <f>'Formulár 2026'!G111</f>
        <v>0</v>
      </c>
    </row>
    <row r="78" spans="1:2" x14ac:dyDescent="0.2">
      <c r="A78" s="155">
        <f>'Formulár 2026'!F112</f>
        <v>0</v>
      </c>
      <c r="B78" s="155">
        <f>'Formulár 2026'!G112</f>
        <v>0</v>
      </c>
    </row>
    <row r="84" spans="1:1" x14ac:dyDescent="0.2">
      <c r="A84" s="155" t="str">
        <f>'Formulár 2026'!K85</f>
        <v>hliníkový</v>
      </c>
    </row>
    <row r="85" spans="1:1" x14ac:dyDescent="0.2">
      <c r="A85" s="155" t="str">
        <f>'Formulár 2026'!K86</f>
        <v>neviem</v>
      </c>
    </row>
    <row r="86" spans="1:1" x14ac:dyDescent="0.2">
      <c r="A86" s="155" t="str">
        <f>'Formulár 2026'!K87</f>
        <v>neviem</v>
      </c>
    </row>
    <row r="87" spans="1:1" x14ac:dyDescent="0.2">
      <c r="A87" s="155" t="str">
        <f>'Formulár 2026'!K88</f>
        <v>2(3)-sklo</v>
      </c>
    </row>
    <row r="88" spans="1:1" x14ac:dyDescent="0.2">
      <c r="A88" s="155" t="str">
        <f>'Formulár 2026'!K89</f>
        <v>1,1</v>
      </c>
    </row>
    <row r="89" spans="1:1" x14ac:dyDescent="0.2">
      <c r="A89" s="155" t="str">
        <f>'Formulár 2026'!K90</f>
        <v>strieborný lesklý</v>
      </c>
    </row>
    <row r="90" spans="1:1" x14ac:dyDescent="0.2">
      <c r="A90" s="155" t="str">
        <f>'Formulár 2026'!K91</f>
        <v>Gava hrúbka : XY mm</v>
      </c>
    </row>
    <row r="91" spans="1:1" x14ac:dyDescent="0.2">
      <c r="A91" s="155">
        <f>'Formulár 2026'!K92</f>
        <v>0</v>
      </c>
    </row>
    <row r="92" spans="1:1" x14ac:dyDescent="0.2">
      <c r="A92" s="155">
        <f>'Formulár 2026'!K93</f>
        <v>0</v>
      </c>
    </row>
    <row r="93" spans="1:1" x14ac:dyDescent="0.2">
      <c r="A93" s="155">
        <f>'Formulár 2026'!K94</f>
        <v>0</v>
      </c>
    </row>
    <row r="94" spans="1:1" x14ac:dyDescent="0.2">
      <c r="A94" s="155">
        <f>'Formulár 2026'!K95</f>
        <v>0</v>
      </c>
    </row>
    <row r="95" spans="1:1" x14ac:dyDescent="0.2">
      <c r="A95" s="155">
        <f>'Formulár 2026'!K96</f>
        <v>0</v>
      </c>
    </row>
    <row r="96" spans="1:1" x14ac:dyDescent="0.2">
      <c r="A96" s="155">
        <f>'Formulár 2026'!K97</f>
        <v>0</v>
      </c>
    </row>
    <row r="97" spans="1:5" x14ac:dyDescent="0.2">
      <c r="A97" s="155">
        <f>'Formulár 2026'!K98</f>
        <v>0</v>
      </c>
    </row>
    <row r="98" spans="1:5" x14ac:dyDescent="0.2">
      <c r="A98" s="155">
        <f>'Formulár 2026'!K99</f>
        <v>0</v>
      </c>
    </row>
    <row r="99" spans="1:5" x14ac:dyDescent="0.2">
      <c r="A99" s="155">
        <f>'Formulár 2026'!K100</f>
        <v>0</v>
      </c>
    </row>
    <row r="100" spans="1:5" x14ac:dyDescent="0.2">
      <c r="A100" s="155">
        <f>'Formulár 2026'!K101</f>
        <v>0</v>
      </c>
    </row>
    <row r="101" spans="1:5" x14ac:dyDescent="0.2">
      <c r="A101" s="155">
        <f>'Formulár 2026'!K102</f>
        <v>0</v>
      </c>
    </row>
    <row r="102" spans="1:5" x14ac:dyDescent="0.2">
      <c r="A102" s="155">
        <f>'Formulár 2026'!K103</f>
        <v>0</v>
      </c>
    </row>
    <row r="103" spans="1:5" x14ac:dyDescent="0.2">
      <c r="A103" s="155">
        <f>'Formulár 2026'!K104</f>
        <v>0</v>
      </c>
    </row>
    <row r="104" spans="1:5" x14ac:dyDescent="0.2">
      <c r="A104" s="155">
        <f>'Formulár 2026'!K105</f>
        <v>0</v>
      </c>
    </row>
    <row r="105" spans="1:5" x14ac:dyDescent="0.2">
      <c r="A105" s="155">
        <f>'Formulár 2026'!K106</f>
        <v>0</v>
      </c>
    </row>
    <row r="106" spans="1:5" x14ac:dyDescent="0.2">
      <c r="A106" s="155">
        <f>'Formulár 2026'!K107</f>
        <v>0</v>
      </c>
    </row>
    <row r="107" spans="1:5" x14ac:dyDescent="0.2">
      <c r="A107" s="155" t="str">
        <f>'Formulár 2026'!K110</f>
        <v>3,2</v>
      </c>
    </row>
    <row r="108" spans="1:5" x14ac:dyDescent="0.2">
      <c r="A108" s="155" t="str">
        <f>'Formulár 2026'!K111</f>
        <v>3,5</v>
      </c>
    </row>
    <row r="109" spans="1:5" x14ac:dyDescent="0.2">
      <c r="A109" s="155" t="str">
        <f>'Formulár 2026'!K112</f>
        <v>1,4</v>
      </c>
    </row>
    <row r="110" spans="1:5" x14ac:dyDescent="0.2">
      <c r="A110" s="156" t="str">
        <f>'Formulár 2026'!E133</f>
        <v>nosná konštrukcia:</v>
      </c>
      <c r="B110" s="156">
        <f>'Formulár 2026'!J133</f>
        <v>0</v>
      </c>
      <c r="C110" s="159"/>
      <c r="D110" s="159"/>
      <c r="E110" s="159"/>
    </row>
    <row r="111" spans="1:5" x14ac:dyDescent="0.2">
      <c r="A111" s="156" t="str">
        <f>'Formulár 2026'!E134</f>
        <v>HELUZ FAMILY 38 brúsená (na murovaciu penu)</v>
      </c>
      <c r="B111" s="156">
        <f>'Formulár 2026'!J134</f>
        <v>380</v>
      </c>
      <c r="C111" s="159"/>
      <c r="D111" s="159"/>
      <c r="E111" s="159"/>
    </row>
    <row r="112" spans="1:5" x14ac:dyDescent="0.2">
      <c r="A112" s="156" t="str">
        <f>'Formulár 2026'!E135</f>
        <v>izolácia :</v>
      </c>
      <c r="B112" s="156">
        <f>'Formulár 2026'!J135</f>
        <v>0</v>
      </c>
      <c r="C112" s="159"/>
      <c r="D112" s="159"/>
      <c r="E112" s="159"/>
    </row>
    <row r="113" spans="1:5" x14ac:dyDescent="0.2">
      <c r="A113" s="156" t="str">
        <f>'Formulár 2026'!E136</f>
        <v>polystyrén typu EPS 70F (biely)</v>
      </c>
      <c r="B113" s="156">
        <f>'Formulár 2026'!J136</f>
        <v>100</v>
      </c>
      <c r="C113" s="159"/>
      <c r="D113" s="159"/>
      <c r="E113" s="159"/>
    </row>
    <row r="114" spans="1:5" x14ac:dyDescent="0.2">
      <c r="A114" s="156">
        <f>'Formulár 2026'!E137</f>
        <v>0</v>
      </c>
      <c r="B114" s="156">
        <f>'Formulár 2026'!J137</f>
        <v>0</v>
      </c>
      <c r="C114" s="159"/>
      <c r="D114" s="159"/>
      <c r="E114" s="159"/>
    </row>
    <row r="115" spans="1:5" x14ac:dyDescent="0.2">
      <c r="A115" s="156">
        <f>'Formulár 2026'!E138</f>
        <v>0</v>
      </c>
      <c r="B115" s="156">
        <f>'Formulár 2026'!J138</f>
        <v>0</v>
      </c>
      <c r="C115" s="159"/>
      <c r="D115" s="159"/>
      <c r="E115" s="159"/>
    </row>
    <row r="116" spans="1:5" x14ac:dyDescent="0.2">
      <c r="A116" s="156">
        <f>'Formulár 2026'!E139</f>
        <v>0</v>
      </c>
      <c r="B116" s="156">
        <f>'Formulár 2026'!J139</f>
        <v>0</v>
      </c>
      <c r="C116" s="159"/>
      <c r="D116" s="159"/>
      <c r="E116" s="159"/>
    </row>
    <row r="117" spans="1:5" x14ac:dyDescent="0.2">
      <c r="A117" s="156">
        <f>'Formulár 2026'!E140</f>
        <v>0</v>
      </c>
      <c r="B117" s="156">
        <f>'Formulár 2026'!J140</f>
        <v>0</v>
      </c>
      <c r="C117" s="159"/>
      <c r="D117" s="159"/>
      <c r="E117" s="159"/>
    </row>
    <row r="118" spans="1:5" x14ac:dyDescent="0.2">
      <c r="A118" s="156">
        <f>'Formulár 2026'!E141</f>
        <v>0</v>
      </c>
      <c r="B118" s="156">
        <f>'Formulár 2026'!J141</f>
        <v>0</v>
      </c>
      <c r="C118" s="159"/>
      <c r="D118" s="159"/>
      <c r="E118" s="159"/>
    </row>
    <row r="119" spans="1:5" x14ac:dyDescent="0.2">
      <c r="A119" s="156">
        <f>'Formulár 2026'!E142</f>
        <v>0</v>
      </c>
      <c r="B119" s="156">
        <f>'Formulár 2026'!J142</f>
        <v>0</v>
      </c>
      <c r="C119" s="159"/>
      <c r="D119" s="159"/>
      <c r="E119" s="159"/>
    </row>
    <row r="120" spans="1:5" x14ac:dyDescent="0.2">
      <c r="A120" s="156">
        <f>'Formulár 2026'!E143</f>
        <v>0</v>
      </c>
      <c r="B120" s="156">
        <f>'Formulár 2026'!J143</f>
        <v>0</v>
      </c>
      <c r="C120" s="159"/>
      <c r="D120" s="159"/>
      <c r="E120" s="159"/>
    </row>
    <row r="121" spans="1:5" x14ac:dyDescent="0.2">
      <c r="A121" s="156" t="str">
        <f>'Formulár 2026'!E144</f>
        <v>Materiál</v>
      </c>
      <c r="B121" s="156" t="str">
        <f>'Formulár 2026'!J144</f>
        <v>Hrúbka (mm)</v>
      </c>
      <c r="C121" s="159"/>
      <c r="D121" s="159"/>
      <c r="E121" s="159"/>
    </row>
    <row r="122" spans="1:5" x14ac:dyDescent="0.2">
      <c r="A122" s="156" t="str">
        <f>'Formulár 2026'!E145</f>
        <v>nosná konštrukcia:</v>
      </c>
      <c r="B122" s="156">
        <f>'Formulár 2026'!J145</f>
        <v>0</v>
      </c>
      <c r="C122" s="159"/>
      <c r="D122" s="159"/>
      <c r="E122" s="159"/>
    </row>
    <row r="123" spans="1:5" x14ac:dyDescent="0.2">
      <c r="A123" s="156">
        <f>'Formulár 2026'!E146</f>
        <v>0</v>
      </c>
      <c r="B123" s="156">
        <f>'Formulár 2026'!J146</f>
        <v>0</v>
      </c>
      <c r="C123" s="159"/>
      <c r="D123" s="159"/>
      <c r="E123" s="159"/>
    </row>
    <row r="124" spans="1:5" x14ac:dyDescent="0.2">
      <c r="A124" s="156" t="str">
        <f>'Formulár 2026'!E147</f>
        <v>izolácia :</v>
      </c>
      <c r="B124" s="156">
        <f>'Formulár 2026'!J147</f>
        <v>0</v>
      </c>
      <c r="C124" s="159"/>
      <c r="D124" s="159"/>
      <c r="E124" s="159"/>
    </row>
    <row r="125" spans="1:5" x14ac:dyDescent="0.2">
      <c r="A125" s="156">
        <f>'Formulár 2026'!E148</f>
        <v>0</v>
      </c>
      <c r="B125" s="156">
        <f>'Formulár 2026'!J148</f>
        <v>0</v>
      </c>
      <c r="C125" s="159"/>
      <c r="D125" s="159"/>
      <c r="E125" s="159"/>
    </row>
    <row r="126" spans="1:5" x14ac:dyDescent="0.2">
      <c r="A126" s="156">
        <f>'Formulár 2026'!E149</f>
        <v>0</v>
      </c>
      <c r="B126" s="156">
        <f>'Formulár 2026'!J149</f>
        <v>0</v>
      </c>
      <c r="C126" s="159"/>
      <c r="D126" s="159"/>
      <c r="E126" s="159"/>
    </row>
    <row r="127" spans="1:5" x14ac:dyDescent="0.2">
      <c r="A127" s="156">
        <f>'Formulár 2026'!E150</f>
        <v>0</v>
      </c>
      <c r="B127" s="156">
        <f>'Formulár 2026'!J150</f>
        <v>0</v>
      </c>
      <c r="C127" s="159"/>
      <c r="D127" s="159"/>
      <c r="E127" s="159"/>
    </row>
    <row r="128" spans="1:5" x14ac:dyDescent="0.2">
      <c r="A128" s="156">
        <f>'Formulár 2026'!E151</f>
        <v>0</v>
      </c>
      <c r="B128" s="156">
        <f>'Formulár 2026'!J151</f>
        <v>0</v>
      </c>
      <c r="C128" s="159"/>
      <c r="D128" s="159"/>
      <c r="E128" s="159"/>
    </row>
    <row r="129" spans="1:5" x14ac:dyDescent="0.2">
      <c r="A129" s="156">
        <f>'Formulár 2026'!E152</f>
        <v>0</v>
      </c>
      <c r="B129" s="156">
        <f>'Formulár 2026'!J152</f>
        <v>0</v>
      </c>
      <c r="C129" s="159"/>
      <c r="D129" s="159"/>
      <c r="E129" s="159"/>
    </row>
    <row r="130" spans="1:5" x14ac:dyDescent="0.2">
      <c r="A130" s="156">
        <f>'Formulár 2026'!E153</f>
        <v>0</v>
      </c>
      <c r="B130" s="156">
        <f>'Formulár 2026'!J153</f>
        <v>0</v>
      </c>
      <c r="C130" s="159"/>
      <c r="D130" s="159"/>
      <c r="E130" s="159"/>
    </row>
    <row r="131" spans="1:5" x14ac:dyDescent="0.2">
      <c r="A131" s="156">
        <f>'Formulár 2026'!E154</f>
        <v>0</v>
      </c>
      <c r="B131" s="156">
        <f>'Formulár 2026'!J154</f>
        <v>0</v>
      </c>
      <c r="C131" s="159"/>
      <c r="D131" s="159"/>
      <c r="E131" s="159"/>
    </row>
    <row r="132" spans="1:5" x14ac:dyDescent="0.2">
      <c r="A132" s="156">
        <f>'Formulár 2026'!E155</f>
        <v>0</v>
      </c>
      <c r="B132" s="156">
        <f>'Formulár 2026'!J155</f>
        <v>0</v>
      </c>
      <c r="C132" s="159"/>
      <c r="D132" s="159"/>
      <c r="E132" s="159"/>
    </row>
    <row r="133" spans="1:5" x14ac:dyDescent="0.2">
      <c r="A133" s="156" t="str">
        <f>'Formulár 2026'!E156</f>
        <v>Materiál</v>
      </c>
      <c r="B133" s="156" t="str">
        <f>'Formulár 2026'!J156</f>
        <v>Hrúbka (mm)</v>
      </c>
      <c r="C133" s="159"/>
      <c r="D133" s="159"/>
      <c r="E133" s="159"/>
    </row>
    <row r="134" spans="1:5" x14ac:dyDescent="0.2">
      <c r="A134" s="156" t="str">
        <f>'Formulár 2026'!E157</f>
        <v>konštrukcia:</v>
      </c>
      <c r="B134" s="156">
        <f>'Formulár 2026'!J157</f>
        <v>0</v>
      </c>
      <c r="C134" s="159"/>
      <c r="D134" s="159"/>
      <c r="E134" s="159"/>
    </row>
    <row r="135" spans="1:5" x14ac:dyDescent="0.2">
      <c r="A135" s="156">
        <f>'Formulár 2026'!E158</f>
        <v>0</v>
      </c>
      <c r="B135" s="156">
        <f>'Formulár 2026'!J158</f>
        <v>0</v>
      </c>
      <c r="C135" s="159"/>
      <c r="D135" s="159"/>
      <c r="E135" s="159"/>
    </row>
    <row r="136" spans="1:5" x14ac:dyDescent="0.2">
      <c r="A136" s="156" t="str">
        <f>'Formulár 2026'!E159</f>
        <v>izolácia :</v>
      </c>
      <c r="B136" s="156">
        <f>'Formulár 2026'!J159</f>
        <v>0</v>
      </c>
      <c r="C136" s="159"/>
      <c r="D136" s="159"/>
      <c r="E136" s="159"/>
    </row>
    <row r="137" spans="1:5" x14ac:dyDescent="0.2">
      <c r="A137" s="156" t="str">
        <f>'Formulár 2026'!E160</f>
        <v>bez izolácie</v>
      </c>
      <c r="B137" s="156">
        <f>'Formulár 2026'!J160</f>
        <v>0</v>
      </c>
      <c r="C137" s="159"/>
      <c r="D137" s="159"/>
      <c r="E137" s="159"/>
    </row>
    <row r="138" spans="1:5" x14ac:dyDescent="0.2">
      <c r="A138" s="156">
        <f>'Formulár 2026'!E161</f>
        <v>0</v>
      </c>
      <c r="B138" s="156">
        <f>'Formulár 2026'!J161</f>
        <v>0</v>
      </c>
      <c r="C138" s="159"/>
      <c r="D138" s="159"/>
      <c r="E138" s="159"/>
    </row>
    <row r="139" spans="1:5" x14ac:dyDescent="0.2">
      <c r="A139" s="156">
        <f>'Formulár 2026'!E162</f>
        <v>0</v>
      </c>
      <c r="B139" s="156">
        <f>'Formulár 2026'!J162</f>
        <v>0</v>
      </c>
      <c r="C139" s="159"/>
      <c r="D139" s="159"/>
      <c r="E139" s="159"/>
    </row>
    <row r="140" spans="1:5" x14ac:dyDescent="0.2">
      <c r="A140" s="156">
        <f>'Formulár 2026'!E163</f>
        <v>0</v>
      </c>
      <c r="B140" s="156">
        <f>'Formulár 2026'!J163</f>
        <v>0</v>
      </c>
      <c r="C140" s="159"/>
      <c r="D140" s="159"/>
      <c r="E140" s="159"/>
    </row>
    <row r="141" spans="1:5" x14ac:dyDescent="0.2">
      <c r="A141" s="156">
        <f>'Formulár 2026'!E164</f>
        <v>0</v>
      </c>
      <c r="B141" s="156">
        <f>'Formulár 2026'!J164</f>
        <v>0</v>
      </c>
      <c r="C141" s="159"/>
      <c r="D141" s="159"/>
      <c r="E141" s="159"/>
    </row>
    <row r="142" spans="1:5" x14ac:dyDescent="0.2">
      <c r="A142" s="156">
        <f>'Formulár 2026'!E165</f>
        <v>0</v>
      </c>
      <c r="B142" s="156">
        <f>'Formulár 2026'!J165</f>
        <v>0</v>
      </c>
      <c r="C142" s="159"/>
      <c r="D142" s="159"/>
      <c r="E142" s="159"/>
    </row>
    <row r="143" spans="1:5" x14ac:dyDescent="0.2">
      <c r="A143" s="156">
        <f>'Formulár 2026'!E166</f>
        <v>0</v>
      </c>
      <c r="B143" s="156">
        <f>'Formulár 2026'!J166</f>
        <v>0</v>
      </c>
      <c r="C143" s="159"/>
      <c r="D143" s="159"/>
      <c r="E143" s="159"/>
    </row>
    <row r="144" spans="1:5" x14ac:dyDescent="0.2">
      <c r="A144" s="156">
        <f>'Formulár 2026'!E167</f>
        <v>0</v>
      </c>
      <c r="B144" s="156">
        <f>'Formulár 2026'!J167</f>
        <v>0</v>
      </c>
      <c r="C144" s="159"/>
      <c r="D144" s="159"/>
      <c r="E144" s="159"/>
    </row>
    <row r="145" spans="1:5" x14ac:dyDescent="0.2">
      <c r="A145" s="156" t="str">
        <f>'Formulár 2026'!E168</f>
        <v>Materiál</v>
      </c>
      <c r="B145" s="156" t="str">
        <f>'Formulár 2026'!J168</f>
        <v>Hrúbka (mm)</v>
      </c>
      <c r="C145" s="159"/>
      <c r="D145" s="159"/>
      <c r="E145" s="159"/>
    </row>
    <row r="146" spans="1:5" x14ac:dyDescent="0.2">
      <c r="A146" s="156" t="str">
        <f>'Formulár 2026'!E169</f>
        <v>Sadrokartónový strop</v>
      </c>
      <c r="B146" s="156">
        <f>'Formulár 2026'!J169</f>
        <v>12</v>
      </c>
      <c r="C146" s="159"/>
      <c r="D146" s="159"/>
      <c r="E146" s="159"/>
    </row>
    <row r="147" spans="1:5" x14ac:dyDescent="0.2">
      <c r="A147" s="156" t="str">
        <f>'Formulár 2026'!E170</f>
        <v>Vzduchová medzera</v>
      </c>
      <c r="B147" s="156">
        <f>'Formulár 2026'!J170</f>
        <v>50</v>
      </c>
      <c r="C147" s="159"/>
      <c r="D147" s="159"/>
      <c r="E147" s="159"/>
    </row>
    <row r="148" spans="1:5" x14ac:dyDescent="0.2">
      <c r="A148" s="156" t="str">
        <f>'Formulár 2026'!E173</f>
        <v>Minerálna vlna -  Isover Domo</v>
      </c>
      <c r="B148" s="156">
        <f>'Formulár 2026'!J173</f>
        <v>150</v>
      </c>
      <c r="C148" s="159"/>
      <c r="D148" s="159"/>
      <c r="E148" s="159"/>
    </row>
    <row r="149" spans="1:5" x14ac:dyDescent="0.2">
      <c r="A149" s="156" t="str">
        <f>'Formulár 2026'!E174</f>
        <v>Plné debnenie z dosák</v>
      </c>
      <c r="B149" s="156">
        <f>'Formulár 2026'!J174</f>
        <v>25</v>
      </c>
      <c r="C149" s="159"/>
      <c r="D149" s="159"/>
      <c r="E149" s="159"/>
    </row>
    <row r="150" spans="1:5" x14ac:dyDescent="0.2">
      <c r="A150" s="156">
        <f>'Formulár 2026'!E175</f>
        <v>0</v>
      </c>
      <c r="B150" s="156">
        <f>'Formulár 2026'!J175</f>
        <v>0</v>
      </c>
      <c r="C150" s="159"/>
      <c r="D150" s="159"/>
      <c r="E150" s="159"/>
    </row>
    <row r="151" spans="1:5" x14ac:dyDescent="0.2">
      <c r="A151" s="156">
        <f>'Formulár 2026'!E176</f>
        <v>0</v>
      </c>
      <c r="B151" s="156">
        <f>'Formulár 2026'!J176</f>
        <v>0</v>
      </c>
      <c r="C151" s="159"/>
      <c r="D151" s="159"/>
      <c r="E151" s="159"/>
    </row>
    <row r="152" spans="1:5" x14ac:dyDescent="0.2">
      <c r="A152" s="156">
        <f>'Formulár 2026'!E175</f>
        <v>0</v>
      </c>
      <c r="B152" s="156">
        <f>'Formulár 2026'!J175</f>
        <v>0</v>
      </c>
      <c r="C152" s="159"/>
      <c r="D152" s="159"/>
      <c r="E152" s="159"/>
    </row>
    <row r="153" spans="1:5" x14ac:dyDescent="0.2">
      <c r="A153" s="156">
        <f>'Formulár 2026'!E176</f>
        <v>0</v>
      </c>
      <c r="B153" s="156">
        <f>'Formulár 2026'!J176</f>
        <v>0</v>
      </c>
      <c r="C153" s="159"/>
      <c r="D153" s="159"/>
      <c r="E153" s="159"/>
    </row>
    <row r="154" spans="1:5" x14ac:dyDescent="0.2">
      <c r="A154" s="156">
        <f>'Formulár 2026'!E177</f>
        <v>0</v>
      </c>
      <c r="B154" s="156">
        <f>'Formulár 2026'!J177</f>
        <v>0</v>
      </c>
      <c r="C154" s="159"/>
      <c r="D154" s="159"/>
      <c r="E154" s="159"/>
    </row>
    <row r="155" spans="1:5" x14ac:dyDescent="0.2">
      <c r="A155" s="156">
        <f>'Formulár 2026'!E178</f>
        <v>0</v>
      </c>
      <c r="B155" s="156">
        <f>'Formulár 2026'!J178</f>
        <v>0</v>
      </c>
      <c r="C155" s="159"/>
      <c r="D155" s="159"/>
      <c r="E155" s="159"/>
    </row>
    <row r="156" spans="1:5" x14ac:dyDescent="0.2">
      <c r="A156" s="156">
        <f>'Formulár 2026'!E179</f>
        <v>0</v>
      </c>
      <c r="B156" s="156">
        <f>'Formulár 2026'!J179</f>
        <v>0</v>
      </c>
      <c r="C156" s="159"/>
      <c r="D156" s="159"/>
      <c r="E156" s="159"/>
    </row>
    <row r="157" spans="1:5" x14ac:dyDescent="0.2">
      <c r="A157" s="156" t="str">
        <f>'Formulár 2026'!E180</f>
        <v>Materiál</v>
      </c>
      <c r="B157" s="156" t="str">
        <f>'Formulár 2026'!J180</f>
        <v>Hrúbka (mm)</v>
      </c>
      <c r="C157" s="159"/>
      <c r="D157" s="159"/>
      <c r="E157" s="159"/>
    </row>
    <row r="158" spans="1:5" x14ac:dyDescent="0.2">
      <c r="A158" s="156" t="str">
        <f>'Formulár 2026'!E181</f>
        <v>Sadrokartónový strop</v>
      </c>
      <c r="B158" s="156">
        <f>'Formulár 2026'!J181</f>
        <v>12</v>
      </c>
      <c r="C158" s="159"/>
      <c r="D158" s="159"/>
      <c r="E158" s="159"/>
    </row>
    <row r="159" spans="1:5" x14ac:dyDescent="0.2">
      <c r="A159" s="156" t="str">
        <f>'Formulár 2026'!E182</f>
        <v>Vzduchová medzera</v>
      </c>
      <c r="B159" s="156">
        <f>'Formulár 2026'!J182</f>
        <v>50</v>
      </c>
      <c r="C159" s="159"/>
      <c r="D159" s="159"/>
      <c r="E159" s="159"/>
    </row>
    <row r="160" spans="1:5" x14ac:dyDescent="0.2">
      <c r="A160" s="156" t="str">
        <f>'Formulár 2026'!E183</f>
        <v>Železobetónová doska</v>
      </c>
      <c r="B160" s="156">
        <f>'Formulár 2026'!J183</f>
        <v>0</v>
      </c>
      <c r="C160" s="159"/>
      <c r="D160" s="159"/>
      <c r="E160" s="159"/>
    </row>
    <row r="161" spans="1:5" x14ac:dyDescent="0.2">
      <c r="A161" s="156" t="str">
        <f>'Formulár 2026'!E184</f>
        <v>Minerálna vlna -  Isover Unirol Plus</v>
      </c>
      <c r="B161" s="156">
        <f>'Formulár 2026'!J184</f>
        <v>150</v>
      </c>
      <c r="C161" s="159"/>
      <c r="D161" s="159"/>
      <c r="E161" s="159"/>
    </row>
    <row r="162" spans="1:5" x14ac:dyDescent="0.2">
      <c r="A162" s="156" t="str">
        <f>'Formulár 2026'!E185</f>
        <v>OSB doska</v>
      </c>
      <c r="B162" s="156">
        <f>'Formulár 2026'!J185</f>
        <v>24</v>
      </c>
      <c r="C162" s="159"/>
      <c r="D162" s="159"/>
      <c r="E162" s="159"/>
    </row>
    <row r="163" spans="1:5" x14ac:dyDescent="0.2">
      <c r="A163" s="156">
        <f>'Formulár 2026'!E186</f>
        <v>0</v>
      </c>
      <c r="B163" s="156">
        <f>'Formulár 2026'!J186</f>
        <v>0</v>
      </c>
      <c r="C163" s="159"/>
      <c r="D163" s="159"/>
      <c r="E163" s="159"/>
    </row>
    <row r="164" spans="1:5" x14ac:dyDescent="0.2">
      <c r="A164" s="156">
        <f>'Formulár 2026'!E187</f>
        <v>0</v>
      </c>
      <c r="B164" s="156">
        <f>'Formulár 2026'!J187</f>
        <v>0</v>
      </c>
      <c r="C164" s="159"/>
      <c r="D164" s="159"/>
      <c r="E164" s="159"/>
    </row>
    <row r="165" spans="1:5" x14ac:dyDescent="0.2">
      <c r="A165" s="156">
        <f>'Formulár 2026'!E188</f>
        <v>0</v>
      </c>
      <c r="B165" s="156">
        <f>'Formulár 2026'!J188</f>
        <v>0</v>
      </c>
      <c r="C165" s="159"/>
      <c r="D165" s="159"/>
      <c r="E165" s="159"/>
    </row>
    <row r="166" spans="1:5" x14ac:dyDescent="0.2">
      <c r="A166" s="156">
        <f>'Formulár 2026'!E189</f>
        <v>0</v>
      </c>
      <c r="B166" s="156">
        <f>'Formulár 2026'!J189</f>
        <v>0</v>
      </c>
      <c r="C166" s="159"/>
      <c r="D166" s="159"/>
      <c r="E166" s="159"/>
    </row>
    <row r="167" spans="1:5" x14ac:dyDescent="0.2">
      <c r="A167" s="156">
        <f>'Formulár 2026'!E190</f>
        <v>0</v>
      </c>
      <c r="B167" s="156">
        <f>'Formulár 2026'!J190</f>
        <v>0</v>
      </c>
      <c r="C167" s="159"/>
      <c r="D167" s="159"/>
      <c r="E167" s="159"/>
    </row>
    <row r="168" spans="1:5" x14ac:dyDescent="0.2">
      <c r="A168" s="155">
        <f>'Formulár 2026'!E191</f>
        <v>0</v>
      </c>
      <c r="B168" s="156">
        <f>'Formulár 2026'!J191</f>
        <v>0</v>
      </c>
      <c r="C168" s="159"/>
      <c r="D168" s="159"/>
      <c r="E168" s="159"/>
    </row>
    <row r="169" spans="1:5" x14ac:dyDescent="0.2">
      <c r="A169" s="156" t="str">
        <f>'Formulár 2026'!E204</f>
        <v>Materiál</v>
      </c>
      <c r="B169" s="156" t="str">
        <f>'Formulár 2026'!J204</f>
        <v>Hrúbka (mm)</v>
      </c>
      <c r="C169" s="159"/>
      <c r="D169" s="159"/>
      <c r="E169" s="159"/>
    </row>
    <row r="170" spans="1:5" x14ac:dyDescent="0.2">
      <c r="A170" s="156">
        <f>'Formulár 2026'!E205</f>
        <v>0</v>
      </c>
      <c r="B170" s="156">
        <f>'Formulár 2026'!J205</f>
        <v>0</v>
      </c>
      <c r="C170" s="159"/>
      <c r="D170" s="159"/>
      <c r="E170" s="159"/>
    </row>
    <row r="171" spans="1:5" x14ac:dyDescent="0.2">
      <c r="A171" s="156" t="str">
        <f>'Formulár 2026'!E206</f>
        <v>izolácia zo strany interiéru:</v>
      </c>
      <c r="B171" s="156">
        <f>'Formulár 2026'!J206</f>
        <v>0</v>
      </c>
      <c r="C171" s="159"/>
      <c r="D171" s="159"/>
      <c r="E171" s="159"/>
    </row>
    <row r="172" spans="1:5" x14ac:dyDescent="0.2">
      <c r="A172" s="156">
        <f>'Formulár 2026'!E207</f>
        <v>0</v>
      </c>
      <c r="B172" s="156" t="str">
        <f>'Formulár 2026'!J207</f>
        <v>0</v>
      </c>
      <c r="C172" s="159"/>
      <c r="D172" s="159"/>
      <c r="E172" s="159"/>
    </row>
    <row r="173" spans="1:5" x14ac:dyDescent="0.2">
      <c r="A173" s="156">
        <f>'Formulár 2026'!E208</f>
        <v>0</v>
      </c>
      <c r="B173" s="156">
        <f>'Formulár 2026'!J208</f>
        <v>0</v>
      </c>
      <c r="C173" s="159"/>
      <c r="D173" s="159"/>
      <c r="E173" s="159"/>
    </row>
    <row r="174" spans="1:5" x14ac:dyDescent="0.2">
      <c r="A174" s="156" t="str">
        <f>'Formulár 2026'!E209</f>
        <v>konštrukcia:</v>
      </c>
      <c r="B174" s="156">
        <f>'Formulár 2026'!J209</f>
        <v>0</v>
      </c>
      <c r="C174" s="159"/>
      <c r="D174" s="159"/>
      <c r="E174" s="159"/>
    </row>
    <row r="175" spans="1:5" x14ac:dyDescent="0.2">
      <c r="A175" s="156" t="str">
        <f>'Formulár 2026'!E210</f>
        <v>Železobetónová doska</v>
      </c>
      <c r="B175" s="156" t="str">
        <f>'Formulár 2026'!J210</f>
        <v>0</v>
      </c>
      <c r="C175" s="159"/>
      <c r="D175" s="159"/>
      <c r="E175" s="159"/>
    </row>
    <row r="176" spans="1:5" x14ac:dyDescent="0.2">
      <c r="A176" s="156">
        <f>'Formulár 2026'!E211</f>
        <v>0</v>
      </c>
      <c r="B176" s="156">
        <f>'Formulár 2026'!J211</f>
        <v>0</v>
      </c>
      <c r="C176" s="159"/>
      <c r="D176" s="159"/>
      <c r="E176" s="159"/>
    </row>
    <row r="177" spans="1:5" x14ac:dyDescent="0.2">
      <c r="A177" s="156" t="str">
        <f>'Formulár 2026'!E212</f>
        <v>izolácia zo strany exteriéru:</v>
      </c>
      <c r="B177" s="156">
        <f>'Formulár 2026'!J212</f>
        <v>0</v>
      </c>
      <c r="C177" s="159"/>
      <c r="D177" s="159"/>
      <c r="E177" s="159"/>
    </row>
    <row r="178" spans="1:5" x14ac:dyDescent="0.2">
      <c r="A178" s="156">
        <f>'Formulár 2026'!E213</f>
        <v>0</v>
      </c>
      <c r="B178" s="156" t="str">
        <f>'Formulár 2026'!J213</f>
        <v>0</v>
      </c>
      <c r="C178" s="159"/>
      <c r="D178" s="159"/>
      <c r="E178" s="159"/>
    </row>
    <row r="179" spans="1:5" x14ac:dyDescent="0.2">
      <c r="A179" s="156">
        <f>'Formulár 2026'!E214</f>
        <v>0</v>
      </c>
      <c r="B179" s="156">
        <f>'Formulár 2026'!J214</f>
        <v>0</v>
      </c>
      <c r="C179" s="159"/>
      <c r="D179" s="159"/>
      <c r="E179" s="159"/>
    </row>
    <row r="180" spans="1:5" x14ac:dyDescent="0.2">
      <c r="A180" s="156">
        <f>'Formulár 2026'!E215</f>
        <v>0</v>
      </c>
      <c r="B180" s="156">
        <f>'Formulár 2026'!J215</f>
        <v>0</v>
      </c>
      <c r="C180" s="159"/>
      <c r="D180" s="159"/>
      <c r="E180" s="159"/>
    </row>
    <row r="181" spans="1:5" x14ac:dyDescent="0.2">
      <c r="A181" s="156" t="str">
        <f>'Formulár 2026'!E216</f>
        <v>Materiál</v>
      </c>
      <c r="B181" s="156" t="str">
        <f>'Formulár 2026'!J216</f>
        <v>Hrúbka (mm)</v>
      </c>
      <c r="C181" s="159"/>
      <c r="D181" s="159"/>
      <c r="E181" s="159"/>
    </row>
    <row r="182" spans="1:5" x14ac:dyDescent="0.2">
      <c r="A182" s="156">
        <f>'Formulár 2026'!E217</f>
        <v>0</v>
      </c>
      <c r="B182" s="156">
        <f>'Formulár 2026'!J217</f>
        <v>0</v>
      </c>
      <c r="C182" s="159"/>
      <c r="D182" s="159"/>
      <c r="E182" s="159"/>
    </row>
    <row r="183" spans="1:5" x14ac:dyDescent="0.2">
      <c r="A183" s="156" t="str">
        <f>'Formulár 2026'!E218</f>
        <v>izolácia zo strany interiéru:</v>
      </c>
      <c r="B183" s="156">
        <f>'Formulár 2026'!J218</f>
        <v>0</v>
      </c>
      <c r="C183" s="159"/>
      <c r="D183" s="159"/>
      <c r="E183" s="159"/>
    </row>
    <row r="184" spans="1:5" x14ac:dyDescent="0.2">
      <c r="A184" s="156">
        <f>'Formulár 2026'!E219</f>
        <v>0</v>
      </c>
      <c r="B184" s="156" t="str">
        <f>'Formulár 2026'!J219</f>
        <v>0</v>
      </c>
      <c r="C184" s="159"/>
      <c r="D184" s="159"/>
      <c r="E184" s="159"/>
    </row>
    <row r="185" spans="1:5" x14ac:dyDescent="0.2">
      <c r="A185" s="156">
        <f>'Formulár 2026'!E220</f>
        <v>0</v>
      </c>
      <c r="B185" s="156">
        <f>'Formulár 2026'!J220</f>
        <v>0</v>
      </c>
      <c r="C185" s="159"/>
      <c r="D185" s="159"/>
      <c r="E185" s="159"/>
    </row>
    <row r="186" spans="1:5" x14ac:dyDescent="0.2">
      <c r="A186" s="156" t="str">
        <f>'Formulár 2026'!E221</f>
        <v>konštrukcia:</v>
      </c>
      <c r="B186" s="156">
        <f>'Formulár 2026'!J221</f>
        <v>0</v>
      </c>
      <c r="C186" s="159"/>
      <c r="D186" s="159"/>
      <c r="E186" s="159"/>
    </row>
    <row r="187" spans="1:5" x14ac:dyDescent="0.2">
      <c r="A187" s="156" t="str">
        <f>'Formulár 2026'!E222</f>
        <v>Železobetónová doska</v>
      </c>
      <c r="B187" s="156" t="str">
        <f>'Formulár 2026'!J222</f>
        <v>0</v>
      </c>
      <c r="C187" s="159"/>
      <c r="D187" s="159"/>
      <c r="E187" s="159"/>
    </row>
    <row r="188" spans="1:5" x14ac:dyDescent="0.2">
      <c r="A188" s="156">
        <f>'Formulár 2026'!E223</f>
        <v>0</v>
      </c>
      <c r="B188" s="156">
        <f>'Formulár 2026'!J223</f>
        <v>0</v>
      </c>
      <c r="C188" s="159"/>
      <c r="D188" s="159"/>
      <c r="E188" s="159"/>
    </row>
    <row r="189" spans="1:5" x14ac:dyDescent="0.2">
      <c r="A189" s="156" t="str">
        <f>'Formulár 2026'!E224</f>
        <v>izolácia zo strany exteriéru:</v>
      </c>
      <c r="B189" s="156">
        <f>'Formulár 2026'!J224</f>
        <v>0</v>
      </c>
      <c r="C189" s="159"/>
      <c r="D189" s="159"/>
      <c r="E189" s="159"/>
    </row>
    <row r="190" spans="1:5" x14ac:dyDescent="0.2">
      <c r="A190" s="156">
        <f>'Formulár 2026'!E225</f>
        <v>0</v>
      </c>
      <c r="B190" s="156" t="str">
        <f>'Formulár 2026'!J225</f>
        <v>0</v>
      </c>
      <c r="C190" s="159"/>
      <c r="D190" s="159"/>
      <c r="E190" s="159"/>
    </row>
    <row r="191" spans="1:5" x14ac:dyDescent="0.2">
      <c r="A191" s="156">
        <f>'Formulár 2026'!E226</f>
        <v>0</v>
      </c>
      <c r="B191" s="156">
        <f>'Formulár 2026'!J226</f>
        <v>0</v>
      </c>
      <c r="C191" s="159"/>
      <c r="D191" s="159"/>
      <c r="E191" s="159"/>
    </row>
    <row r="192" spans="1:5" x14ac:dyDescent="0.2">
      <c r="A192" s="156">
        <f>'Formulár 2026'!E227</f>
        <v>0</v>
      </c>
      <c r="B192" s="156">
        <f>'Formulár 2026'!J227</f>
        <v>0</v>
      </c>
      <c r="C192" s="159"/>
      <c r="D192" s="159"/>
      <c r="E192" s="159"/>
    </row>
    <row r="193" spans="1:5" x14ac:dyDescent="0.2">
      <c r="A193" s="156" t="str">
        <f>'Formulár 2026'!E228</f>
        <v>Materiál</v>
      </c>
      <c r="B193" s="156" t="str">
        <f>'Formulár 2026'!J228</f>
        <v>Hrúbka (mm)</v>
      </c>
      <c r="C193" s="159"/>
      <c r="D193" s="159"/>
      <c r="E193" s="159"/>
    </row>
    <row r="194" spans="1:5" x14ac:dyDescent="0.2">
      <c r="A194" s="156" t="str">
        <f>'Formulár 2026'!E229</f>
        <v>Laminátova podlaha</v>
      </c>
      <c r="B194" s="156" t="str">
        <f>'Formulár 2026'!J229</f>
        <v>10</v>
      </c>
      <c r="C194" s="159"/>
      <c r="D194" s="159"/>
      <c r="E194" s="159"/>
    </row>
    <row r="195" spans="1:5" x14ac:dyDescent="0.2">
      <c r="A195" s="156" t="str">
        <f>'Formulár 2026'!E230</f>
        <v>Podložka pod laminátovú podlahu</v>
      </c>
      <c r="B195" s="156">
        <f>'Formulár 2026'!J230</f>
        <v>3</v>
      </c>
      <c r="C195" s="159"/>
      <c r="D195" s="159"/>
      <c r="E195" s="159"/>
    </row>
    <row r="196" spans="1:5" x14ac:dyDescent="0.2">
      <c r="A196" s="156" t="str">
        <f>'Formulár 2026'!E231</f>
        <v>Cementový poter</v>
      </c>
      <c r="B196" s="156">
        <f>'Formulár 2026'!J231</f>
        <v>60</v>
      </c>
      <c r="C196" s="159"/>
      <c r="D196" s="159"/>
      <c r="E196" s="159"/>
    </row>
    <row r="197" spans="1:5" x14ac:dyDescent="0.2">
      <c r="A197" s="156" t="str">
        <f>'Formulár 2026'!E232</f>
        <v>polystyrén typu EPS 100S</v>
      </c>
      <c r="B197" s="156">
        <f>'Formulár 2026'!J232</f>
        <v>80</v>
      </c>
      <c r="C197" s="159"/>
      <c r="D197" s="159"/>
      <c r="E197" s="159"/>
    </row>
    <row r="198" spans="1:5" x14ac:dyDescent="0.2">
      <c r="A198" s="156">
        <f>'Formulár 2026'!E233</f>
        <v>0</v>
      </c>
      <c r="B198" s="156">
        <f>'Formulár 2026'!J233</f>
        <v>0</v>
      </c>
      <c r="C198" s="159"/>
      <c r="D198" s="159"/>
      <c r="E198" s="159"/>
    </row>
    <row r="199" spans="1:5" x14ac:dyDescent="0.2">
      <c r="A199" s="156">
        <f>'Formulár 2026'!E234</f>
        <v>0</v>
      </c>
      <c r="B199" s="156">
        <f>'Formulár 2026'!J234</f>
        <v>0</v>
      </c>
      <c r="C199" s="159"/>
      <c r="D199" s="159"/>
      <c r="E199" s="159"/>
    </row>
    <row r="200" spans="1:5" x14ac:dyDescent="0.2">
      <c r="A200" s="156">
        <f>'Formulár 2026'!E235</f>
        <v>0</v>
      </c>
      <c r="B200" s="156">
        <f>'Formulár 2026'!J235</f>
        <v>0</v>
      </c>
      <c r="C200" s="159"/>
      <c r="D200" s="159"/>
      <c r="E200" s="159"/>
    </row>
    <row r="201" spans="1:5" x14ac:dyDescent="0.2">
      <c r="A201" s="156">
        <f>'Formulár 2026'!E236</f>
        <v>0</v>
      </c>
      <c r="B201" s="156">
        <f>'Formulár 2026'!J236</f>
        <v>0</v>
      </c>
      <c r="C201" s="159"/>
      <c r="D201" s="159"/>
      <c r="E201" s="159"/>
    </row>
    <row r="202" spans="1:5" x14ac:dyDescent="0.2">
      <c r="A202" s="156">
        <f>'Formulár 2026'!E237</f>
        <v>0</v>
      </c>
      <c r="B202" s="156">
        <f>'Formulár 2026'!J237</f>
        <v>0</v>
      </c>
      <c r="C202" s="159"/>
      <c r="D202" s="159"/>
      <c r="E202" s="159"/>
    </row>
    <row r="203" spans="1:5" x14ac:dyDescent="0.2">
      <c r="A203" s="156">
        <f>'Formulár 2026'!E238</f>
        <v>0</v>
      </c>
      <c r="B203" s="156">
        <f>'Formulár 2026'!J238</f>
        <v>0</v>
      </c>
      <c r="C203" s="159"/>
      <c r="D203" s="159"/>
      <c r="E203" s="159"/>
    </row>
    <row r="204" spans="1:5" x14ac:dyDescent="0.2">
      <c r="A204" s="156">
        <f>'Formulár 2026'!E239</f>
        <v>0</v>
      </c>
      <c r="B204" s="156">
        <f>'Formulár 2026'!J239</f>
        <v>0</v>
      </c>
      <c r="C204" s="159"/>
      <c r="D204" s="159"/>
      <c r="E204" s="159"/>
    </row>
    <row r="205" spans="1:5" x14ac:dyDescent="0.2">
      <c r="A205" s="156" t="str">
        <f>'Formulár 2026'!E240</f>
        <v>Materiál</v>
      </c>
      <c r="B205" s="156" t="str">
        <f>'Formulár 2026'!J240</f>
        <v>Hrúbka (mm)</v>
      </c>
      <c r="C205" s="159"/>
      <c r="D205" s="159"/>
      <c r="E205" s="159"/>
    </row>
    <row r="206" spans="1:5" x14ac:dyDescent="0.2">
      <c r="A206" s="156">
        <f>'Formulár 2026'!E241</f>
        <v>0</v>
      </c>
      <c r="B206" s="156">
        <f>'Formulár 2026'!J241</f>
        <v>0</v>
      </c>
      <c r="C206" s="159"/>
      <c r="D206" s="159"/>
      <c r="E206" s="159"/>
    </row>
    <row r="207" spans="1:5" x14ac:dyDescent="0.2">
      <c r="A207" s="156" t="str">
        <f>'Formulár 2026'!E242</f>
        <v>izolácia zo strany interiéru:</v>
      </c>
      <c r="B207" s="156">
        <f>'Formulár 2026'!J242</f>
        <v>0</v>
      </c>
      <c r="C207" s="159"/>
      <c r="D207" s="159"/>
      <c r="E207" s="159"/>
    </row>
    <row r="208" spans="1:5" x14ac:dyDescent="0.2">
      <c r="A208" s="156">
        <f>'Formulár 2026'!E243</f>
        <v>0</v>
      </c>
      <c r="B208" s="156" t="str">
        <f>'Formulár 2026'!J243</f>
        <v>0</v>
      </c>
      <c r="C208" s="159"/>
      <c r="D208" s="159"/>
      <c r="E208" s="159"/>
    </row>
    <row r="209" spans="1:5" x14ac:dyDescent="0.2">
      <c r="A209" s="156">
        <f>'Formulár 2026'!E244</f>
        <v>0</v>
      </c>
      <c r="B209" s="156">
        <f>'Formulár 2026'!J244</f>
        <v>0</v>
      </c>
      <c r="C209" s="159"/>
      <c r="D209" s="159"/>
      <c r="E209" s="159"/>
    </row>
    <row r="210" spans="1:5" x14ac:dyDescent="0.2">
      <c r="A210" s="156" t="str">
        <f>'Formulár 2026'!E245</f>
        <v>nosná konštrukcia:</v>
      </c>
      <c r="B210" s="156">
        <f>'Formulár 2026'!J245</f>
        <v>0</v>
      </c>
      <c r="C210" s="159"/>
      <c r="D210" s="159"/>
      <c r="E210" s="159"/>
    </row>
    <row r="211" spans="1:5" x14ac:dyDescent="0.2">
      <c r="A211" s="156" t="str">
        <f>'Formulár 2026'!E246</f>
        <v>Železobetónová doska</v>
      </c>
      <c r="B211" s="156" t="str">
        <f>'Formulár 2026'!J246</f>
        <v>0</v>
      </c>
      <c r="C211" s="159"/>
      <c r="D211" s="159"/>
      <c r="E211" s="159"/>
    </row>
    <row r="212" spans="1:5" x14ac:dyDescent="0.2">
      <c r="A212" s="156" t="str">
        <f>'Formulár 2026'!E247</f>
        <v>izolácia zo strany suterénu:</v>
      </c>
      <c r="B212" s="156">
        <f>'Formulár 2026'!J247</f>
        <v>0</v>
      </c>
      <c r="C212" s="159"/>
      <c r="D212" s="159"/>
      <c r="E212" s="159"/>
    </row>
    <row r="213" spans="1:5" x14ac:dyDescent="0.2">
      <c r="A213" s="156">
        <f>'Formulár 2026'!E248</f>
        <v>0</v>
      </c>
      <c r="B213" s="156" t="str">
        <f>'Formulár 2026'!J248</f>
        <v>0</v>
      </c>
      <c r="C213" s="159"/>
      <c r="D213" s="159"/>
      <c r="E213" s="159"/>
    </row>
    <row r="214" spans="1:5" x14ac:dyDescent="0.2">
      <c r="A214" s="156">
        <f>'Formulár 2026'!E249</f>
        <v>0</v>
      </c>
      <c r="B214" s="156">
        <f>'Formulár 2026'!J249</f>
        <v>0</v>
      </c>
      <c r="C214" s="159"/>
      <c r="D214" s="159"/>
      <c r="E214" s="159"/>
    </row>
    <row r="215" spans="1:5" x14ac:dyDescent="0.2">
      <c r="A215" s="156">
        <f>'Formulár 2026'!E250</f>
        <v>0</v>
      </c>
      <c r="B215" s="156">
        <f>'Formulár 2026'!J250</f>
        <v>0</v>
      </c>
      <c r="C215" s="159"/>
      <c r="D215" s="159"/>
      <c r="E215" s="159"/>
    </row>
    <row r="216" spans="1:5" x14ac:dyDescent="0.2">
      <c r="A216" s="156">
        <f>'Formulár 2026'!E251</f>
        <v>0</v>
      </c>
      <c r="B216" s="156">
        <f>'Formulár 2026'!J251</f>
        <v>0</v>
      </c>
      <c r="C216" s="159"/>
      <c r="D216" s="159"/>
      <c r="E216" s="159"/>
    </row>
    <row r="217" spans="1:5" x14ac:dyDescent="0.2">
      <c r="A217" s="156" t="str">
        <f>'Formulár 2026'!E252</f>
        <v>Materiál</v>
      </c>
      <c r="B217" s="156" t="str">
        <f>'Formulár 2026'!J252</f>
        <v>Hrúbka (mm)</v>
      </c>
      <c r="C217" s="159"/>
      <c r="D217" s="159"/>
      <c r="E217" s="159"/>
    </row>
    <row r="218" spans="1:5" x14ac:dyDescent="0.2">
      <c r="A218" s="156">
        <f>'Formulár 2026'!E253</f>
        <v>0</v>
      </c>
      <c r="B218" s="156">
        <f>'Formulár 2026'!J253</f>
        <v>0</v>
      </c>
      <c r="C218" s="159"/>
      <c r="D218" s="159"/>
      <c r="E218" s="159"/>
    </row>
    <row r="219" spans="1:5" x14ac:dyDescent="0.2">
      <c r="A219" s="156" t="str">
        <f>'Formulár 2026'!E254</f>
        <v>izolácia zo strany interiéru:</v>
      </c>
      <c r="B219" s="156">
        <f>'Formulár 2026'!J254</f>
        <v>0</v>
      </c>
      <c r="C219" s="159"/>
      <c r="D219" s="159"/>
      <c r="E219" s="159"/>
    </row>
    <row r="220" spans="1:5" x14ac:dyDescent="0.2">
      <c r="A220" s="156">
        <f>'Formulár 2026'!E255</f>
        <v>0</v>
      </c>
      <c r="B220" s="156" t="str">
        <f>'Formulár 2026'!J255</f>
        <v>0</v>
      </c>
      <c r="C220" s="159"/>
      <c r="D220" s="159"/>
      <c r="E220" s="159"/>
    </row>
    <row r="221" spans="1:5" x14ac:dyDescent="0.2">
      <c r="A221" s="156" t="str">
        <f>'Formulár 2026'!E256</f>
        <v>konštrukcia:</v>
      </c>
      <c r="B221" s="156">
        <f>'Formulár 2026'!J256</f>
        <v>0</v>
      </c>
      <c r="C221" s="159"/>
      <c r="D221" s="159"/>
      <c r="E221" s="159"/>
    </row>
    <row r="222" spans="1:5" x14ac:dyDescent="0.2">
      <c r="A222" s="156" t="str">
        <f>'Formulár 2026'!E257</f>
        <v>Železobetónová doska</v>
      </c>
      <c r="B222" s="156" t="str">
        <f>'Formulár 2026'!J257</f>
        <v>0</v>
      </c>
      <c r="C222" s="159"/>
      <c r="D222" s="159"/>
      <c r="E222" s="159"/>
    </row>
    <row r="223" spans="1:5" x14ac:dyDescent="0.2">
      <c r="A223" s="156">
        <f>'Formulár 2026'!E258</f>
        <v>0</v>
      </c>
      <c r="B223" s="156">
        <f>'Formulár 2026'!J258</f>
        <v>0</v>
      </c>
      <c r="C223" s="159"/>
      <c r="D223" s="159"/>
      <c r="E223" s="159"/>
    </row>
    <row r="224" spans="1:5" x14ac:dyDescent="0.2">
      <c r="A224" s="156" t="str">
        <f>'Formulár 2026'!E259</f>
        <v>izolácia zo strany nevykurovaného priestoru:</v>
      </c>
      <c r="B224" s="156">
        <f>'Formulár 2026'!J259</f>
        <v>0</v>
      </c>
      <c r="C224" s="159"/>
      <c r="D224" s="159"/>
      <c r="E224" s="159"/>
    </row>
    <row r="225" spans="1:5" x14ac:dyDescent="0.2">
      <c r="A225" s="156">
        <f>'Formulár 2026'!E260</f>
        <v>0</v>
      </c>
      <c r="B225" s="156" t="str">
        <f>'Formulár 2026'!J260</f>
        <v>0</v>
      </c>
      <c r="C225" s="159"/>
      <c r="D225" s="159"/>
      <c r="E225" s="159"/>
    </row>
    <row r="226" spans="1:5" x14ac:dyDescent="0.2">
      <c r="A226" s="156">
        <f>'Formulár 2026'!E261</f>
        <v>0</v>
      </c>
      <c r="B226" s="156">
        <f>'Formulár 2026'!J261</f>
        <v>0</v>
      </c>
      <c r="C226" s="159"/>
      <c r="D226" s="159"/>
      <c r="E226" s="159"/>
    </row>
    <row r="227" spans="1:5" x14ac:dyDescent="0.2">
      <c r="A227" s="156">
        <f>'Formulár 2026'!E262</f>
        <v>0</v>
      </c>
      <c r="B227" s="156">
        <f>'Formulár 2026'!J262</f>
        <v>0</v>
      </c>
      <c r="C227" s="159"/>
      <c r="D227" s="159"/>
      <c r="E227" s="159"/>
    </row>
    <row r="228" spans="1:5" x14ac:dyDescent="0.2">
      <c r="A228" s="156">
        <f>'Formulár 2026'!E263</f>
        <v>0</v>
      </c>
      <c r="B228" s="156">
        <f>'Formulár 2026'!J263</f>
        <v>0</v>
      </c>
    </row>
    <row r="229" spans="1:5" x14ac:dyDescent="0.2">
      <c r="A229" s="169" t="str">
        <f>'Formulár 2026'!E194</f>
        <v>izolácia zo strany interiéru:</v>
      </c>
      <c r="B229" s="169">
        <f>'Formulár 2026'!F194</f>
        <v>0</v>
      </c>
    </row>
    <row r="230" spans="1:5" x14ac:dyDescent="0.2">
      <c r="A230" s="169" t="str">
        <f>'Formulár 2026'!E195</f>
        <v>bez izolácie</v>
      </c>
      <c r="B230" s="169">
        <f>'Formulár 2026'!F195</f>
        <v>0</v>
      </c>
    </row>
    <row r="231" spans="1:5" x14ac:dyDescent="0.2">
      <c r="A231" s="169">
        <f>'Formulár 2026'!E196</f>
        <v>0</v>
      </c>
      <c r="B231" s="169">
        <f>'Formulár 2026'!F196</f>
        <v>0</v>
      </c>
    </row>
    <row r="232" spans="1:5" x14ac:dyDescent="0.2">
      <c r="A232" s="169" t="str">
        <f>'Formulár 2026'!E197</f>
        <v>konštrukcia:</v>
      </c>
      <c r="B232" s="169">
        <f>'Formulár 2026'!F197</f>
        <v>0</v>
      </c>
    </row>
    <row r="233" spans="1:5" x14ac:dyDescent="0.2">
      <c r="A233" s="169" t="str">
        <f>'Formulár 2026'!E198</f>
        <v>Železobetónová doska</v>
      </c>
      <c r="B233" s="169">
        <f>'Formulár 2026'!F198</f>
        <v>0</v>
      </c>
    </row>
    <row r="234" spans="1:5" x14ac:dyDescent="0.2">
      <c r="A234" s="169">
        <f>'Formulár 2026'!E199</f>
        <v>0</v>
      </c>
      <c r="B234" s="169">
        <f>'Formulár 2026'!F199</f>
        <v>0</v>
      </c>
    </row>
    <row r="235" spans="1:5" x14ac:dyDescent="0.2">
      <c r="A235" s="169" t="str">
        <f>'Formulár 2026'!E200</f>
        <v>izolácia zo strany exteriéru:</v>
      </c>
      <c r="B235" s="169">
        <f>'Formulár 2026'!F200</f>
        <v>0</v>
      </c>
    </row>
    <row r="236" spans="1:5" x14ac:dyDescent="0.2">
      <c r="A236" s="169" t="str">
        <f>'Formulár 2026'!E201</f>
        <v>polystyrén typu EPS 100S</v>
      </c>
      <c r="B236" s="169">
        <f>'Formulár 2026'!F201</f>
        <v>0</v>
      </c>
    </row>
    <row r="237" spans="1:5" x14ac:dyDescent="0.2">
      <c r="A237" s="169" t="str">
        <f>'Formulár 2026'!E202</f>
        <v>polystyrén typu EPS 100S</v>
      </c>
      <c r="B237" s="169">
        <f>'Formulár 2026'!F202</f>
        <v>0</v>
      </c>
    </row>
    <row r="238" spans="1:5" x14ac:dyDescent="0.2">
      <c r="A238" s="156"/>
    </row>
    <row r="239" spans="1:5" x14ac:dyDescent="0.2">
      <c r="A239" s="156"/>
    </row>
    <row r="240" spans="1:5" x14ac:dyDescent="0.2">
      <c r="A240" s="156"/>
    </row>
    <row r="241" spans="1:1" x14ac:dyDescent="0.2">
      <c r="A241" s="156"/>
    </row>
    <row r="242" spans="1:1" x14ac:dyDescent="0.2">
      <c r="A242" s="156"/>
    </row>
    <row r="243" spans="1:1" x14ac:dyDescent="0.2">
      <c r="A243" s="156"/>
    </row>
    <row r="244" spans="1:1" x14ac:dyDescent="0.2">
      <c r="A244" s="156"/>
    </row>
    <row r="245" spans="1:1" x14ac:dyDescent="0.2">
      <c r="A245" s="156"/>
    </row>
    <row r="246" spans="1:1" x14ac:dyDescent="0.2">
      <c r="A246" s="156"/>
    </row>
    <row r="247" spans="1:1" x14ac:dyDescent="0.2">
      <c r="A247" s="156"/>
    </row>
    <row r="248" spans="1:1" x14ac:dyDescent="0.2">
      <c r="A248" s="156"/>
    </row>
    <row r="249" spans="1:1" x14ac:dyDescent="0.2">
      <c r="A249" s="156"/>
    </row>
    <row r="250" spans="1:1" x14ac:dyDescent="0.2">
      <c r="A250" s="156"/>
    </row>
    <row r="251" spans="1:1" x14ac:dyDescent="0.2">
      <c r="A251" s="156"/>
    </row>
  </sheetData>
  <mergeCells count="1">
    <mergeCell ref="A1:B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Formulár 2026</vt:lpstr>
      <vt:lpstr>-</vt:lpstr>
      <vt:lpstr>'Formulár 2026'!Oblasť_tlače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Juki</dc:creator>
  <cp:lastModifiedBy>Róbert Galoš</cp:lastModifiedBy>
  <cp:lastPrinted>2024-10-10T08:15:04Z</cp:lastPrinted>
  <dcterms:created xsi:type="dcterms:W3CDTF">2010-08-16T10:05:23Z</dcterms:created>
  <dcterms:modified xsi:type="dcterms:W3CDTF">2026-05-01T06:16:14Z</dcterms:modified>
</cp:coreProperties>
</file>