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30" yWindow="60" windowWidth="14130" windowHeight="12180"/>
  </bookViews>
  <sheets>
    <sheet name="Formulár platný do 06-2025" sheetId="1" r:id="rId1"/>
    <sheet name="-" sheetId="2" r:id="rId2"/>
  </sheets>
  <definedNames>
    <definedName name="_xlnm.Print_Area" localSheetId="0">'Formulár platný do 06-2025'!$B$9:$L$124</definedName>
  </definedNames>
  <calcPr calcId="124519"/>
</workbook>
</file>

<file path=xl/calcChain.xml><?xml version="1.0" encoding="utf-8"?>
<calcChain xmlns="http://schemas.openxmlformats.org/spreadsheetml/2006/main">
  <c r="K15" i="1"/>
  <c r="K17"/>
  <c r="K19"/>
  <c r="CA33"/>
  <c r="C33"/>
  <c r="K33" s="1"/>
  <c r="CA10"/>
  <c r="CA11"/>
  <c r="CA12"/>
  <c r="CA18"/>
  <c r="CA16"/>
  <c r="CA19"/>
  <c r="CA22"/>
  <c r="CA23"/>
  <c r="CA20"/>
  <c r="CA21"/>
  <c r="CA24"/>
  <c r="CA25"/>
  <c r="CA26"/>
  <c r="CA27"/>
  <c r="CA28"/>
  <c r="CA29"/>
  <c r="CA30"/>
  <c r="CA35"/>
  <c r="CA40"/>
  <c r="CB40"/>
  <c r="CA41"/>
  <c r="CA42"/>
  <c r="CA2"/>
  <c r="CA3"/>
  <c r="CA4"/>
  <c r="CA5"/>
  <c r="CB5"/>
  <c r="CA6"/>
  <c r="CB6"/>
  <c r="CA7"/>
  <c r="CB7"/>
  <c r="CA8"/>
  <c r="CB8"/>
  <c r="CA43"/>
  <c r="CB43"/>
  <c r="CA44"/>
  <c r="CA45"/>
  <c r="CA46"/>
  <c r="CA47"/>
  <c r="CA48"/>
  <c r="CA49"/>
  <c r="CA50"/>
  <c r="CA51"/>
  <c r="CA52"/>
  <c r="CA53"/>
  <c r="CB53"/>
  <c r="CA54"/>
  <c r="CA55"/>
  <c r="CA56"/>
  <c r="CA57"/>
  <c r="CA58"/>
  <c r="CA59"/>
  <c r="CA60"/>
  <c r="CA61"/>
  <c r="CA62"/>
  <c r="CA63"/>
  <c r="CA64"/>
  <c r="CB64"/>
  <c r="CA65"/>
  <c r="CB65"/>
  <c r="CA66"/>
  <c r="CB66"/>
  <c r="CA67"/>
  <c r="CB67"/>
  <c r="CA68"/>
  <c r="CB68"/>
  <c r="CA69"/>
  <c r="CA70"/>
  <c r="CB70"/>
  <c r="CA71"/>
  <c r="CB71"/>
  <c r="CA72"/>
  <c r="CB72"/>
  <c r="CA73"/>
  <c r="CB73"/>
  <c r="CA79"/>
  <c r="CA80"/>
  <c r="CA81"/>
  <c r="CA82"/>
  <c r="CA83"/>
  <c r="CA84"/>
  <c r="CA85"/>
  <c r="CA86"/>
  <c r="CA87"/>
  <c r="CA88"/>
  <c r="CA89"/>
  <c r="CA90"/>
  <c r="CA91"/>
  <c r="CA92"/>
  <c r="CA93"/>
  <c r="CA94"/>
  <c r="CA95"/>
  <c r="CA96"/>
  <c r="CA97"/>
  <c r="CA98"/>
  <c r="CA99"/>
  <c r="CA100"/>
  <c r="CA101"/>
  <c r="CA102"/>
  <c r="CA103"/>
  <c r="CA104"/>
  <c r="CA105"/>
  <c r="CB105"/>
  <c r="CA106"/>
  <c r="CB106"/>
  <c r="CA107"/>
  <c r="CB107"/>
  <c r="CA108"/>
  <c r="CB108"/>
  <c r="CA109"/>
  <c r="CB109"/>
  <c r="CA110"/>
  <c r="CB110"/>
  <c r="CA111"/>
  <c r="CB111"/>
  <c r="CA112"/>
  <c r="CB112"/>
  <c r="CA113"/>
  <c r="CB113"/>
  <c r="CA114"/>
  <c r="CB114"/>
  <c r="CA115"/>
  <c r="CB115"/>
  <c r="CA116"/>
  <c r="CB116"/>
  <c r="CA117"/>
  <c r="CB117"/>
  <c r="CA118"/>
  <c r="CB118"/>
  <c r="CA119"/>
  <c r="CB119"/>
  <c r="CA120"/>
  <c r="CB120"/>
  <c r="CA121"/>
  <c r="CB121"/>
  <c r="CA122"/>
  <c r="CB122"/>
  <c r="CA123"/>
  <c r="CB123"/>
  <c r="CA124"/>
  <c r="CB124"/>
  <c r="CA125"/>
  <c r="CB125"/>
  <c r="CA126"/>
  <c r="CB126"/>
  <c r="CA127"/>
  <c r="CB127"/>
  <c r="CA128"/>
  <c r="CB128"/>
  <c r="CA129"/>
  <c r="CB129"/>
  <c r="CA130"/>
  <c r="CB130"/>
  <c r="CA131"/>
  <c r="CB131"/>
  <c r="CA132"/>
  <c r="CB132"/>
  <c r="CA133"/>
  <c r="CB133"/>
  <c r="CA134"/>
  <c r="CB134"/>
  <c r="CA135"/>
  <c r="CB135"/>
  <c r="CA136"/>
  <c r="CB136"/>
  <c r="CA137"/>
  <c r="CB137"/>
  <c r="CA138"/>
  <c r="CB138"/>
  <c r="CA139"/>
  <c r="CB139"/>
  <c r="CA140"/>
  <c r="CB140"/>
  <c r="CA141"/>
  <c r="CB141"/>
  <c r="CA142"/>
  <c r="CB142"/>
  <c r="CA143"/>
  <c r="CB143"/>
  <c r="CA144"/>
  <c r="CB144"/>
  <c r="CA145"/>
  <c r="CB145"/>
  <c r="CA146"/>
  <c r="CB146"/>
  <c r="CA147"/>
  <c r="CB147"/>
  <c r="CA148"/>
  <c r="CB148"/>
  <c r="CA149"/>
  <c r="CB149"/>
  <c r="CA150"/>
  <c r="CB150"/>
  <c r="CA151"/>
  <c r="CB151"/>
  <c r="CA152"/>
  <c r="CB152"/>
  <c r="CA153"/>
  <c r="CB153"/>
  <c r="CA154"/>
  <c r="CB154"/>
  <c r="CA155"/>
  <c r="CB155"/>
  <c r="CA156"/>
  <c r="CB156"/>
  <c r="CA157"/>
  <c r="CB157"/>
  <c r="CA158"/>
  <c r="CB158"/>
  <c r="CA159"/>
  <c r="CB159"/>
  <c r="CA160"/>
  <c r="CB160"/>
  <c r="CA161"/>
  <c r="CB161"/>
  <c r="CA162"/>
  <c r="CB162"/>
  <c r="CA163"/>
  <c r="CB163"/>
  <c r="CA164"/>
  <c r="CB164"/>
  <c r="CA165"/>
  <c r="CB165"/>
  <c r="CA166"/>
  <c r="CB166"/>
  <c r="CA167"/>
  <c r="CB167"/>
  <c r="CA168"/>
  <c r="CB168"/>
  <c r="CA169"/>
  <c r="CB169"/>
  <c r="CA170"/>
  <c r="CB170"/>
  <c r="CA171"/>
  <c r="CB171"/>
  <c r="CA172"/>
  <c r="CB172"/>
  <c r="CA173"/>
  <c r="CB173"/>
  <c r="CA174"/>
  <c r="CB174"/>
  <c r="CA175"/>
  <c r="CB175"/>
  <c r="CA176"/>
  <c r="CB176"/>
  <c r="CA177"/>
  <c r="CB177"/>
  <c r="CA178"/>
  <c r="CB178"/>
  <c r="CA179"/>
  <c r="CB179"/>
  <c r="CA180"/>
  <c r="CB180"/>
  <c r="CA181"/>
  <c r="CB181"/>
  <c r="CA182"/>
  <c r="CB182"/>
  <c r="CA183"/>
  <c r="CB183"/>
  <c r="CA184"/>
  <c r="CB184"/>
  <c r="CA185"/>
  <c r="CB185"/>
  <c r="CA186"/>
  <c r="CB186"/>
  <c r="CA187"/>
  <c r="CB187"/>
  <c r="CA188"/>
  <c r="CB188"/>
  <c r="CA189"/>
  <c r="CB189"/>
  <c r="CA190"/>
  <c r="CB190"/>
  <c r="CA191"/>
  <c r="CB191"/>
  <c r="CA192"/>
  <c r="CB192"/>
  <c r="CA193"/>
  <c r="CB193"/>
  <c r="CA194"/>
  <c r="CB194"/>
  <c r="CA195"/>
  <c r="CB195"/>
  <c r="CA196"/>
  <c r="CB196"/>
  <c r="CA197"/>
  <c r="CB197"/>
  <c r="CA198"/>
  <c r="CB198"/>
  <c r="CA199"/>
  <c r="CB199"/>
  <c r="CA200"/>
  <c r="CB200"/>
  <c r="CA201"/>
  <c r="CB201"/>
  <c r="CA202"/>
  <c r="CB202"/>
  <c r="CA203"/>
  <c r="CB203"/>
  <c r="CA204"/>
  <c r="CB204"/>
  <c r="CA205"/>
  <c r="CB205"/>
  <c r="CA206"/>
  <c r="CB206"/>
  <c r="CA207"/>
  <c r="CB207"/>
  <c r="CA208"/>
  <c r="CB208"/>
  <c r="CA209"/>
  <c r="CB209"/>
  <c r="CA210"/>
  <c r="CB210"/>
  <c r="CA211"/>
  <c r="CB211"/>
  <c r="CA212"/>
  <c r="CB212"/>
  <c r="CA213"/>
  <c r="CB213"/>
  <c r="CA214"/>
  <c r="CB214"/>
  <c r="CA215"/>
  <c r="CB215"/>
  <c r="CA216"/>
  <c r="CB216"/>
  <c r="CA217"/>
  <c r="CB217"/>
  <c r="CA218"/>
  <c r="CB218"/>
  <c r="CA219"/>
  <c r="CB219"/>
  <c r="CA220"/>
  <c r="CB220"/>
  <c r="CA221"/>
  <c r="CB221"/>
  <c r="CA222"/>
  <c r="CB222"/>
  <c r="CA223"/>
  <c r="CB223"/>
  <c r="CA224"/>
  <c r="CB224"/>
  <c r="CA225"/>
  <c r="CB225"/>
  <c r="CA226"/>
  <c r="CB226"/>
  <c r="CA227"/>
  <c r="CB227"/>
  <c r="CA228"/>
  <c r="CB228"/>
  <c r="CA229"/>
  <c r="CB229"/>
  <c r="CA230"/>
  <c r="CB230"/>
  <c r="CA231"/>
  <c r="CB231"/>
  <c r="CA232"/>
  <c r="CB232"/>
  <c r="B42" i="2"/>
  <c r="B43"/>
  <c r="B48"/>
  <c r="B47"/>
  <c r="B46"/>
  <c r="B45"/>
  <c r="B44"/>
  <c r="B35"/>
  <c r="A3" l="1"/>
  <c r="A4"/>
  <c r="A5"/>
  <c r="A9"/>
  <c r="A10"/>
  <c r="A11"/>
  <c r="A13"/>
  <c r="A14"/>
  <c r="A15"/>
  <c r="A16"/>
  <c r="A17"/>
  <c r="A18"/>
  <c r="A19"/>
  <c r="A20"/>
  <c r="A21"/>
  <c r="A22"/>
  <c r="A23"/>
  <c r="A24"/>
  <c r="A25"/>
  <c r="A30"/>
  <c r="A35"/>
  <c r="A36"/>
  <c r="A37"/>
  <c r="A38"/>
  <c r="A39"/>
  <c r="A40"/>
  <c r="A41"/>
  <c r="A42"/>
  <c r="A44"/>
  <c r="A45"/>
  <c r="A46"/>
  <c r="A47"/>
  <c r="A48"/>
  <c r="A49"/>
  <c r="A50"/>
  <c r="A51"/>
  <c r="A52"/>
  <c r="A53"/>
  <c r="A54"/>
  <c r="A55"/>
  <c r="A56"/>
  <c r="A57"/>
  <c r="A58"/>
  <c r="B58"/>
  <c r="A59"/>
  <c r="A60"/>
  <c r="A61"/>
  <c r="A62"/>
  <c r="A63"/>
  <c r="A64"/>
  <c r="A65"/>
  <c r="A66"/>
  <c r="A67"/>
  <c r="A68"/>
  <c r="A69"/>
  <c r="B69"/>
  <c r="A70"/>
  <c r="B70"/>
  <c r="A71"/>
  <c r="B71"/>
  <c r="A72"/>
  <c r="B72"/>
  <c r="A73"/>
  <c r="B73"/>
  <c r="A74"/>
  <c r="A75"/>
  <c r="B75"/>
  <c r="A76"/>
  <c r="B76"/>
  <c r="A77"/>
  <c r="B77"/>
  <c r="A78"/>
  <c r="B78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B110"/>
  <c r="A111"/>
  <c r="B111"/>
  <c r="A112"/>
  <c r="B112"/>
  <c r="A113"/>
  <c r="B113"/>
  <c r="A114"/>
  <c r="B114"/>
  <c r="A115"/>
  <c r="B115"/>
  <c r="A116"/>
  <c r="B116"/>
  <c r="A117"/>
  <c r="B117"/>
  <c r="A118"/>
  <c r="B118"/>
  <c r="A119"/>
  <c r="B119"/>
  <c r="A120"/>
  <c r="B120"/>
  <c r="A121"/>
  <c r="B121"/>
  <c r="A122"/>
  <c r="B122"/>
  <c r="A123"/>
  <c r="B123"/>
  <c r="A124"/>
  <c r="B124"/>
  <c r="A125"/>
  <c r="B125"/>
  <c r="A126"/>
  <c r="B126"/>
  <c r="A127"/>
  <c r="B127"/>
  <c r="A128"/>
  <c r="B128"/>
  <c r="A129"/>
  <c r="B129"/>
  <c r="A130"/>
  <c r="B130"/>
  <c r="A131"/>
  <c r="B131"/>
  <c r="A132"/>
  <c r="B132"/>
  <c r="A133"/>
  <c r="B133"/>
  <c r="A134"/>
  <c r="B134"/>
  <c r="A135"/>
  <c r="B135"/>
  <c r="A136"/>
  <c r="B136"/>
  <c r="A137"/>
  <c r="B137"/>
  <c r="A138"/>
  <c r="B138"/>
  <c r="A139"/>
  <c r="B139"/>
  <c r="A140"/>
  <c r="B140"/>
  <c r="A141"/>
  <c r="B141"/>
  <c r="A142"/>
  <c r="B142"/>
  <c r="A143"/>
  <c r="B143"/>
  <c r="A144"/>
  <c r="B144"/>
  <c r="A145"/>
  <c r="B145"/>
  <c r="A146"/>
  <c r="B146"/>
  <c r="A147"/>
  <c r="B147"/>
  <c r="A148"/>
  <c r="B148"/>
  <c r="A149"/>
  <c r="B149"/>
  <c r="A150"/>
  <c r="B150"/>
  <c r="A151"/>
  <c r="B151"/>
  <c r="A152"/>
  <c r="B152"/>
  <c r="A153"/>
  <c r="B153"/>
  <c r="A154"/>
  <c r="B154"/>
  <c r="A155"/>
  <c r="B155"/>
  <c r="A156"/>
  <c r="B156"/>
  <c r="A157"/>
  <c r="B157"/>
  <c r="A158"/>
  <c r="B158"/>
  <c r="A159"/>
  <c r="B159"/>
  <c r="A160"/>
  <c r="B160"/>
  <c r="A161"/>
  <c r="B161"/>
  <c r="A162"/>
  <c r="B162"/>
  <c r="A163"/>
  <c r="B163"/>
  <c r="A164"/>
  <c r="B164"/>
  <c r="A165"/>
  <c r="B165"/>
  <c r="A166"/>
  <c r="B166"/>
  <c r="A167"/>
  <c r="B167"/>
  <c r="A168"/>
  <c r="B168"/>
  <c r="A169"/>
  <c r="B169"/>
  <c r="A170"/>
  <c r="B170"/>
  <c r="A171"/>
  <c r="B171"/>
  <c r="A172"/>
  <c r="B172"/>
  <c r="A173"/>
  <c r="B173"/>
  <c r="A174"/>
  <c r="B174"/>
  <c r="A175"/>
  <c r="B175"/>
  <c r="A176"/>
  <c r="B176"/>
  <c r="A177"/>
  <c r="B177"/>
  <c r="A178"/>
  <c r="B178"/>
  <c r="A179"/>
  <c r="B179"/>
  <c r="A180"/>
  <c r="B180"/>
  <c r="A181"/>
  <c r="B181"/>
  <c r="A182"/>
  <c r="B182"/>
  <c r="A183"/>
  <c r="B183"/>
  <c r="A184"/>
  <c r="B184"/>
  <c r="A185"/>
  <c r="B185"/>
  <c r="A186"/>
  <c r="B186"/>
  <c r="A187"/>
  <c r="B187"/>
  <c r="A188"/>
  <c r="B188"/>
  <c r="A189"/>
  <c r="B189"/>
  <c r="A190"/>
  <c r="B190"/>
  <c r="A191"/>
  <c r="B191"/>
  <c r="A192"/>
  <c r="B192"/>
  <c r="A193"/>
  <c r="B193"/>
  <c r="A194"/>
  <c r="B194"/>
  <c r="A195"/>
  <c r="B195"/>
  <c r="A196"/>
  <c r="B196"/>
  <c r="A197"/>
  <c r="B197"/>
  <c r="A198"/>
  <c r="B198"/>
  <c r="A199"/>
  <c r="B199"/>
  <c r="A200"/>
  <c r="B200"/>
  <c r="A201"/>
  <c r="B201"/>
  <c r="A202"/>
  <c r="B202"/>
  <c r="A203"/>
  <c r="B203"/>
  <c r="A204"/>
  <c r="B204"/>
  <c r="A205"/>
  <c r="B205"/>
  <c r="A206"/>
  <c r="B206"/>
  <c r="A207"/>
  <c r="B207"/>
  <c r="A208"/>
  <c r="B208"/>
  <c r="A209"/>
  <c r="B209"/>
  <c r="A210"/>
  <c r="B210"/>
  <c r="A211"/>
  <c r="B211"/>
  <c r="A212"/>
  <c r="B212"/>
  <c r="A213"/>
  <c r="B213"/>
  <c r="A214"/>
  <c r="B214"/>
  <c r="A215"/>
  <c r="B215"/>
  <c r="A216"/>
  <c r="B216"/>
  <c r="A217"/>
  <c r="B217"/>
  <c r="A218"/>
  <c r="B218"/>
  <c r="A219"/>
  <c r="B219"/>
  <c r="A220"/>
  <c r="B220"/>
  <c r="A221"/>
  <c r="B221"/>
  <c r="A222"/>
  <c r="B222"/>
  <c r="A223"/>
  <c r="B223"/>
  <c r="A224"/>
  <c r="B224"/>
  <c r="A225"/>
  <c r="B225"/>
  <c r="A226"/>
  <c r="B226"/>
  <c r="A227"/>
  <c r="B227"/>
  <c r="A228"/>
  <c r="B228"/>
  <c r="A229"/>
  <c r="B229"/>
  <c r="A230"/>
  <c r="B230"/>
  <c r="A231"/>
  <c r="B231"/>
  <c r="A232"/>
  <c r="B232"/>
  <c r="A233"/>
  <c r="B233"/>
  <c r="A234"/>
  <c r="B234"/>
  <c r="A235"/>
  <c r="B235"/>
  <c r="A236"/>
  <c r="B236"/>
  <c r="A237"/>
  <c r="B237"/>
  <c r="K29" i="1" l="1"/>
  <c r="K31" l="1"/>
  <c r="CA236"/>
  <c r="CA237"/>
  <c r="CA238"/>
  <c r="CA239"/>
  <c r="CA240"/>
  <c r="CA241"/>
  <c r="CA242"/>
  <c r="CA243"/>
  <c r="CA244"/>
  <c r="CA245"/>
  <c r="CA246"/>
  <c r="CA247"/>
  <c r="CA248"/>
  <c r="CA249"/>
  <c r="CA250"/>
  <c r="CA251"/>
  <c r="CA252"/>
  <c r="CA253"/>
  <c r="CA254"/>
  <c r="CA255"/>
  <c r="CB255"/>
  <c r="CB254"/>
  <c r="CB253"/>
  <c r="CB252"/>
  <c r="CB251"/>
  <c r="CB250"/>
  <c r="CB249"/>
  <c r="CB248"/>
  <c r="CB247"/>
  <c r="CB246"/>
  <c r="CB245"/>
  <c r="CB244"/>
  <c r="CB243"/>
  <c r="CB242"/>
  <c r="CB241"/>
  <c r="CB240"/>
  <c r="CB239"/>
  <c r="CB238"/>
  <c r="CB237"/>
  <c r="CB236"/>
  <c r="K23" l="1"/>
  <c r="K21"/>
  <c r="K25"/>
  <c r="K27"/>
  <c r="H59"/>
  <c r="H60"/>
  <c r="H61"/>
  <c r="K38" l="1"/>
  <c r="K40" s="1"/>
  <c r="CA15" s="1"/>
  <c r="A7" i="2"/>
  <c r="CA14" i="1"/>
  <c r="A8" i="2"/>
  <c r="CA17" i="1"/>
  <c r="A6" i="2"/>
  <c r="CA13" i="1"/>
  <c r="C333" l="1"/>
  <c r="A12" i="2"/>
</calcChain>
</file>

<file path=xl/comments1.xml><?xml version="1.0" encoding="utf-8"?>
<comments xmlns="http://schemas.openxmlformats.org/spreadsheetml/2006/main">
  <authors>
    <author>pc</author>
    <author>Botev</author>
    <author>Sepilko-pc</author>
  </authors>
  <commentList>
    <comment ref="E101" authorId="0">
      <text>
        <r>
          <rPr>
            <b/>
            <sz val="9"/>
            <color indexed="81"/>
            <rFont val="Tahoma"/>
            <family val="2"/>
            <charset val="238"/>
          </rPr>
          <t>informácie nájdete na štítku - je nalepený na ráme okna (na spodnej časti) nájdete po otvorení okna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06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Typ zasklenia:
</t>
        </r>
        <r>
          <rPr>
            <sz val="9"/>
            <color indexed="81"/>
            <rFont val="Tahoma"/>
            <family val="2"/>
            <charset val="238"/>
          </rPr>
          <t xml:space="preserve">hodnota Ug - je napísaná aj na lište medzi sklami
</t>
        </r>
        <r>
          <rPr>
            <b/>
            <sz val="9"/>
            <color indexed="81"/>
            <rFont val="Tahoma"/>
            <family val="2"/>
            <charset val="238"/>
          </rPr>
          <t>- odfotiť</t>
        </r>
      </text>
    </comment>
    <comment ref="F268" authorId="1">
      <text>
        <r>
          <rPr>
            <b/>
            <sz val="9"/>
            <color indexed="81"/>
            <rFont val="Tahoma"/>
            <family val="2"/>
            <charset val="238"/>
          </rPr>
          <t>Zdroj tepla:</t>
        </r>
        <r>
          <rPr>
            <sz val="9"/>
            <color indexed="81"/>
            <rFont val="Tahoma"/>
            <family val="2"/>
            <charset val="238"/>
          </rPr>
          <t xml:space="preserve">
- typ kotla, tepelného čerpadla, krbovej vložky (teplovzdušná - s rozvodmi alebo bez, teplovodná).
- vypisujte typ kotla,... , </t>
        </r>
        <r>
          <rPr>
            <b/>
            <sz val="9"/>
            <color indexed="81"/>
            <rFont val="Tahoma"/>
            <family val="2"/>
            <charset val="238"/>
          </rPr>
          <t xml:space="preserve">nie len viď foto, </t>
        </r>
        <r>
          <rPr>
            <sz val="9"/>
            <color indexed="81"/>
            <rFont val="Tahoma"/>
            <family val="2"/>
            <charset val="238"/>
          </rPr>
          <t>nakoľko to potom musíme my tu dopisovať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Zapisovať len tie zdroje ktoré sa podieľajú na vykurovaní. Ak je napr. solár napojený len na prípravu TÚV, tak ho sem nepíšte</t>
        </r>
      </text>
    </comment>
    <comment ref="F273" authorId="1">
      <text>
        <r>
          <rPr>
            <b/>
            <sz val="9"/>
            <color indexed="81"/>
            <rFont val="Tahoma"/>
            <family val="2"/>
            <charset val="238"/>
          </rPr>
          <t>Palivo:</t>
        </r>
        <r>
          <rPr>
            <sz val="9"/>
            <color indexed="81"/>
            <rFont val="Tahoma"/>
            <family val="2"/>
            <charset val="238"/>
          </rPr>
          <t xml:space="preserve">
- kusové drevo
- peletky
- uhlie
- plyn
- elektrina</t>
        </r>
      </text>
    </comment>
    <comment ref="F282" authorId="1">
      <text>
        <r>
          <rPr>
            <b/>
            <sz val="9"/>
            <color indexed="81"/>
            <rFont val="Tahoma"/>
            <family val="2"/>
            <charset val="238"/>
          </rPr>
          <t>Regulácia na telesách:</t>
        </r>
        <r>
          <rPr>
            <sz val="9"/>
            <color indexed="81"/>
            <rFont val="Tahoma"/>
            <family val="2"/>
            <charset val="238"/>
          </rPr>
          <t xml:space="preserve">
- napr. termostatické hlavice na radiátoroch
ak nie je žiadna možno regulovania, napíšte že sa nedá regulovať</t>
        </r>
      </text>
    </comment>
    <comment ref="F294" authorId="1">
      <text>
        <r>
          <rPr>
            <b/>
            <sz val="9"/>
            <color indexed="81"/>
            <rFont val="Tahoma"/>
            <family val="2"/>
            <charset val="238"/>
          </rPr>
          <t>Materiál izolácie rozvodov:</t>
        </r>
        <r>
          <rPr>
            <sz val="9"/>
            <color indexed="81"/>
            <rFont val="Tahoma"/>
            <family val="2"/>
            <charset val="238"/>
          </rPr>
          <t xml:space="preserve">
- PE pena (tubolit, izoflex)
- PUR
- textília
- iné</t>
        </r>
      </text>
    </comment>
    <comment ref="F295" authorId="1">
      <text>
        <r>
          <rPr>
            <b/>
            <sz val="9"/>
            <color indexed="81"/>
            <rFont val="Tahoma"/>
            <family val="2"/>
            <charset val="238"/>
          </rPr>
          <t>Hrúbka izolácie rozvodov:</t>
        </r>
        <r>
          <rPr>
            <sz val="9"/>
            <color indexed="81"/>
            <rFont val="Tahoma"/>
            <family val="2"/>
            <charset val="238"/>
          </rPr>
          <t xml:space="preserve">
- hrúbka je písana zväčša na izolante
- ak nie je značené, treba</t>
        </r>
        <r>
          <rPr>
            <b/>
            <sz val="9"/>
            <color indexed="81"/>
            <rFont val="Tahoma"/>
            <family val="2"/>
            <charset val="238"/>
          </rPr>
          <t xml:space="preserve"> ODMERAŤ</t>
        </r>
      </text>
    </comment>
    <comment ref="F305" authorId="1">
      <text>
        <r>
          <rPr>
            <b/>
            <sz val="9"/>
            <color indexed="81"/>
            <rFont val="Tahoma"/>
            <family val="2"/>
            <charset val="238"/>
          </rPr>
          <t>Palivo:</t>
        </r>
        <r>
          <rPr>
            <sz val="9"/>
            <color indexed="81"/>
            <rFont val="Tahoma"/>
            <family val="2"/>
            <charset val="238"/>
          </rPr>
          <t xml:space="preserve">
- kusové drevo
- peletky
- uhlie
- plyn
- elektrina</t>
        </r>
      </text>
    </comment>
    <comment ref="F307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Zdroj TÚV:
</t>
        </r>
        <r>
          <rPr>
            <sz val="9"/>
            <color indexed="81"/>
            <rFont val="Tahoma"/>
            <family val="2"/>
            <charset val="238"/>
          </rPr>
          <t xml:space="preserve">- čo ohrieva teplú vodu (elektrická špirála, kotol, solár, ....ak je iihrev kombinovaný napíšte všetky zdroje, ktoré ohrievajú TÚV)
- typ zásobníka (výrobca, model)
- objem zásobníka </t>
        </r>
        <r>
          <rPr>
            <b/>
            <sz val="9"/>
            <color indexed="81"/>
            <rFont val="Tahoma"/>
            <family val="2"/>
            <charset val="238"/>
          </rPr>
          <t>(POZOR: názov nie vzdy vyjadruje aj objem, napr viessmann vitocel 100 nemá 100 litrov)</t>
        </r>
      </text>
    </comment>
    <comment ref="F310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Cirkulacka </t>
        </r>
        <r>
          <rPr>
            <sz val="9"/>
            <color indexed="81"/>
            <rFont val="Tahoma"/>
            <family val="2"/>
            <charset val="238"/>
          </rPr>
          <t xml:space="preserve">pre tych ktori nevedia naco to sluzi- ak je bojler na TUV od baterii  napr viac ako 20 m, tak z hladiska konfortu a straty zimnej vody sa montuju cirkulačne čerpadla  na teplu vodu ktore docielilo  aby po otvoreni baterii tiekla hned tepla voda. Tepla voda neustále cirkuluje pridanim este jedneho potrubia k TUV.
</t>
        </r>
      </text>
    </comment>
    <comment ref="F31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Materiál izolácie rozvodov:
</t>
        </r>
        <r>
          <rPr>
            <sz val="9"/>
            <color indexed="81"/>
            <rFont val="Tahoma"/>
            <family val="2"/>
            <charset val="238"/>
          </rPr>
          <t>- PE pena (tubolit, izoflex)
- PUR
- látkové
-....</t>
        </r>
      </text>
    </comment>
    <comment ref="F31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Hrúbka izolácie rozvodov:
</t>
        </r>
        <r>
          <rPr>
            <sz val="9"/>
            <color indexed="81"/>
            <rFont val="Tahoma"/>
            <family val="2"/>
            <charset val="238"/>
          </rPr>
          <t xml:space="preserve">- hrúbka je písana zväčša na izolante
- ak nie je značené, treba </t>
        </r>
        <r>
          <rPr>
            <b/>
            <sz val="9"/>
            <color indexed="81"/>
            <rFont val="Tahoma"/>
            <family val="2"/>
            <charset val="238"/>
          </rPr>
          <t>ZMERAŤ</t>
        </r>
      </text>
    </comment>
    <comment ref="F327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Nevykurované miestnosti:
</t>
        </r>
        <r>
          <rPr>
            <sz val="9"/>
            <color indexed="81"/>
            <rFont val="Tahoma"/>
            <family val="2"/>
            <charset val="238"/>
          </rPr>
          <t xml:space="preserve">- vypísať miestnosti (prípadne celé poschodie - napr suterén), ktoré sa nevykurujú, alebo len temperujú
</t>
        </r>
      </text>
    </comment>
  </commentList>
</comments>
</file>

<file path=xl/sharedStrings.xml><?xml version="1.0" encoding="utf-8"?>
<sst xmlns="http://schemas.openxmlformats.org/spreadsheetml/2006/main" count="508" uniqueCount="340">
  <si>
    <t>Materiál</t>
  </si>
  <si>
    <t>Hrúbka (mm)</t>
  </si>
  <si>
    <t>Poznámka</t>
  </si>
  <si>
    <t>zasklenie</t>
  </si>
  <si>
    <t>Vykurovanie:</t>
  </si>
  <si>
    <t>Typ vykurovania:</t>
  </si>
  <si>
    <t>Strešné okná:</t>
  </si>
  <si>
    <t>Obec:</t>
  </si>
  <si>
    <t>Katastrálne územie:</t>
  </si>
  <si>
    <t>Kategória budovy:</t>
  </si>
  <si>
    <t>Ulica:</t>
  </si>
  <si>
    <t>Popisné číslo:</t>
  </si>
  <si>
    <t>Súpisné číslo:</t>
  </si>
  <si>
    <r>
      <t>Typ:</t>
    </r>
    <r>
      <rPr>
        <sz val="10"/>
        <rFont val="Arial"/>
        <family val="2"/>
        <charset val="238"/>
      </rPr>
      <t xml:space="preserve"> (kondenzačný, turbo, nízkoteplotný, štandardný)</t>
    </r>
  </si>
  <si>
    <t>Materiál izolácie rozvodov:</t>
  </si>
  <si>
    <t>Hrúbka izolácie rozvodov:</t>
  </si>
  <si>
    <t>Materiál izolácie rozvodov TÚV:</t>
  </si>
  <si>
    <r>
      <t xml:space="preserve">Cirkulácia TÚV: </t>
    </r>
    <r>
      <rPr>
        <sz val="10"/>
        <rFont val="Arial"/>
        <family val="2"/>
        <charset val="238"/>
      </rPr>
      <t>(áno/nie)</t>
    </r>
  </si>
  <si>
    <t>Čerpadlo na rozvod                vykurovacej vody</t>
  </si>
  <si>
    <r>
      <t>Vykurovacie rozvody                            vedené aj v nevykurovanom priestore</t>
    </r>
    <r>
      <rPr>
        <sz val="10"/>
        <rFont val="Arial"/>
        <family val="2"/>
        <charset val="238"/>
      </rPr>
      <t xml:space="preserve"> (napr. pivnica)                        (áno / nie)</t>
    </r>
  </si>
  <si>
    <t>počet kusov a rozmer:</t>
  </si>
  <si>
    <t>Účel certifikácie:</t>
  </si>
  <si>
    <t>Materiál + rozmer rozvodov TÚV:</t>
  </si>
  <si>
    <t>nie je</t>
  </si>
  <si>
    <t>tubolit</t>
  </si>
  <si>
    <t>9 mm</t>
  </si>
  <si>
    <t>nie</t>
  </si>
  <si>
    <t>Cementový poter</t>
  </si>
  <si>
    <t>PLYN</t>
  </si>
  <si>
    <t>Elektrina</t>
  </si>
  <si>
    <t>Drevo</t>
  </si>
  <si>
    <t>INE -</t>
  </si>
  <si>
    <t>Uhlie</t>
  </si>
  <si>
    <t>Peletky</t>
  </si>
  <si>
    <t>(radiátory, podlahové, atď.) Uvies  kde sa nachadzaju  radiatory   a  kde podlahove  vykurovanie</t>
  </si>
  <si>
    <r>
      <t xml:space="preserve">Teplotná regulácia na vykurovacích telesách    -napr termohlavice ?                </t>
    </r>
    <r>
      <rPr>
        <sz val="10"/>
        <rFont val="Arial"/>
        <family val="2"/>
        <charset val="238"/>
      </rPr>
      <t xml:space="preserve"> </t>
    </r>
  </si>
  <si>
    <t xml:space="preserve">INÉ -uviest  čo </t>
  </si>
  <si>
    <t>2</t>
  </si>
  <si>
    <t>x</t>
  </si>
  <si>
    <r>
      <t>Zdroj tepla (kotol) presný typ+</t>
    </r>
    <r>
      <rPr>
        <sz val="10"/>
        <rFont val="Arial"/>
        <family val="2"/>
        <charset val="238"/>
      </rPr>
      <t xml:space="preserve"> </t>
    </r>
  </si>
  <si>
    <t>10</t>
  </si>
  <si>
    <t>Laminátova podlaha</t>
  </si>
  <si>
    <t>OSB doska</t>
  </si>
  <si>
    <t>Sadrokartónový strop</t>
  </si>
  <si>
    <t>Vzduchová medzera</t>
  </si>
  <si>
    <t>áno</t>
  </si>
  <si>
    <t>Čerpadlo na rozvod vody je súčasťou tepelného čerpadla</t>
  </si>
  <si>
    <r>
      <t>Krbova vlozka,piecka, volne stojace kachle atd</t>
    </r>
    <r>
      <rPr>
        <sz val="10"/>
        <rFont val="Arial"/>
        <family val="2"/>
        <charset val="238"/>
      </rPr>
      <t>-vlozka(teplovodna,ma prieduchy po dome,volne stojaca bez prieduchov)</t>
    </r>
  </si>
  <si>
    <r>
      <rPr>
        <b/>
        <sz val="10"/>
        <rFont val="Arial"/>
        <family val="2"/>
        <charset val="238"/>
      </rPr>
      <t>Palivo</t>
    </r>
    <r>
      <rPr>
        <sz val="10"/>
        <rFont val="Arial"/>
        <family val="2"/>
        <charset val="238"/>
      </rPr>
      <t xml:space="preserve"> : percentualne rozdelit cim doma priblizne kurite  drevo elektrinu plyn s odsuhlasenim majitela objektu !</t>
    </r>
  </si>
  <si>
    <r>
      <t>Teplotná regulácia v budove</t>
    </r>
    <r>
      <rPr>
        <sz val="10"/>
        <rFont val="Arial"/>
        <family val="2"/>
        <charset val="238"/>
      </rPr>
      <t xml:space="preserve"> popisať  aka  ? Napr. </t>
    </r>
    <r>
      <rPr>
        <b/>
        <sz val="10"/>
        <rFont val="Arial"/>
        <family val="2"/>
        <charset val="238"/>
      </rPr>
      <t>ekvitermicka</t>
    </r>
    <r>
      <rPr>
        <sz val="10"/>
        <rFont val="Arial"/>
        <family val="2"/>
        <charset val="238"/>
      </rPr>
      <t xml:space="preserve">-ma jeden snimac  vonku jeden vo vnutri, </t>
    </r>
    <r>
      <rPr>
        <b/>
        <sz val="10"/>
        <rFont val="Arial"/>
        <family val="2"/>
        <charset val="238"/>
      </rPr>
      <t>klacika-</t>
    </r>
    <r>
      <rPr>
        <sz val="10"/>
        <rFont val="Arial"/>
        <family val="2"/>
        <charset val="238"/>
      </rPr>
      <t>vnutorny termostat,</t>
    </r>
    <r>
      <rPr>
        <b/>
        <sz val="10"/>
        <rFont val="Arial"/>
        <family val="2"/>
        <charset val="238"/>
      </rPr>
      <t>Bez regulacie</t>
    </r>
  </si>
  <si>
    <t xml:space="preserve">tubolit </t>
  </si>
  <si>
    <t>1</t>
  </si>
  <si>
    <t>Likavka</t>
  </si>
  <si>
    <t>2-sklo</t>
  </si>
  <si>
    <t>1,1</t>
  </si>
  <si>
    <t>garáž</t>
  </si>
  <si>
    <t>Ug skla=</t>
  </si>
  <si>
    <t>materiál rám</t>
  </si>
  <si>
    <t>profil (rám)</t>
  </si>
  <si>
    <t>Uf profil (rám)</t>
  </si>
  <si>
    <t>garáž je temperovaná</t>
  </si>
  <si>
    <t>vzduch-voda</t>
  </si>
  <si>
    <t>Garážová
brána</t>
  </si>
  <si>
    <t>U brány=</t>
  </si>
  <si>
    <t>1,4</t>
  </si>
  <si>
    <t>výplň</t>
  </si>
  <si>
    <t>Formulár obhliadky budovy
pre vypracovanie energetického certifikátu</t>
  </si>
  <si>
    <t>Počet bytových jednotiek:</t>
  </si>
  <si>
    <t>Podložka pod laminátovú podlahu</t>
  </si>
  <si>
    <t xml:space="preserve">Nevykurované (alebo temperované) miestnosti </t>
  </si>
  <si>
    <t>Rámik medzi 
sklami</t>
  </si>
  <si>
    <t>strieborný lesklý</t>
  </si>
  <si>
    <t>hliníkový</t>
  </si>
  <si>
    <t>Materiál rozvodov kúrenia
+ rozmer (ak viete):</t>
  </si>
  <si>
    <t>korešpondenčná adresa 
(kde certifikát zaslať)</t>
  </si>
  <si>
    <t>STRANA 3</t>
  </si>
  <si>
    <t>STRANA 2</t>
  </si>
  <si>
    <t>STRANA 1</t>
  </si>
  <si>
    <t>Základná cena (bungalov - jedno vykurované podlažie, rovný strop)</t>
  </si>
  <si>
    <t>Minerálna vlna -  Isover Unirol Plus</t>
  </si>
  <si>
    <t>Ulica, číslo</t>
  </si>
  <si>
    <t>Mostová 34</t>
  </si>
  <si>
    <t>PSČ, Obec</t>
  </si>
  <si>
    <t>03401 Ružomberok</t>
  </si>
  <si>
    <r>
      <rPr>
        <sz val="11"/>
        <rFont val="Arial"/>
        <family val="2"/>
        <charset val="238"/>
      </rPr>
      <t>Podlahové kúrenie:</t>
    </r>
    <r>
      <rPr>
        <sz val="11"/>
        <color indexed="10"/>
        <rFont val="Arial"/>
        <family val="2"/>
        <charset val="238"/>
      </rPr>
      <t xml:space="preserve"> 50% plochy
</t>
    </r>
    <r>
      <rPr>
        <sz val="11"/>
        <rFont val="Arial"/>
        <family val="2"/>
        <charset val="238"/>
      </rPr>
      <t>Radiátory:</t>
    </r>
    <r>
      <rPr>
        <sz val="11"/>
        <color indexed="10"/>
        <rFont val="Arial"/>
        <family val="2"/>
        <charset val="238"/>
      </rPr>
      <t xml:space="preserve"> 50% plochy
</t>
    </r>
    <r>
      <rPr>
        <sz val="11"/>
        <rFont val="Arial"/>
        <family val="2"/>
        <charset val="238"/>
      </rPr>
      <t xml:space="preserve">Elektrické podlahové rohože/odporové drôty (celkový výkon): </t>
    </r>
    <r>
      <rPr>
        <sz val="11"/>
        <color indexed="10"/>
        <rFont val="Arial"/>
        <family val="2"/>
        <charset val="238"/>
      </rPr>
      <t xml:space="preserve">0% plochy; 0 kW
</t>
    </r>
    <r>
      <rPr>
        <sz val="11"/>
        <rFont val="Arial"/>
        <family val="2"/>
        <charset val="238"/>
      </rPr>
      <t xml:space="preserve">Rebríkové radiátory: </t>
    </r>
    <r>
      <rPr>
        <sz val="11"/>
        <color indexed="10"/>
        <rFont val="Arial"/>
        <family val="2"/>
        <charset val="238"/>
      </rPr>
      <t xml:space="preserve">2ks napojené na podlahové vykurovanie a s elektrickou špirálou 500W
</t>
    </r>
    <r>
      <rPr>
        <sz val="10"/>
        <rFont val="Arial"/>
        <family val="2"/>
        <charset val="238"/>
      </rPr>
      <t/>
    </r>
  </si>
  <si>
    <r>
      <t xml:space="preserve">ekvitermická
 </t>
    </r>
    <r>
      <rPr>
        <b/>
        <sz val="11"/>
        <rFont val="Arial"/>
        <family val="2"/>
        <charset val="238"/>
      </rPr>
      <t>(ano / nie)</t>
    </r>
  </si>
  <si>
    <r>
      <t xml:space="preserve"> klasicky vnutorny termostat </t>
    </r>
    <r>
      <rPr>
        <b/>
        <sz val="11"/>
        <rFont val="Arial"/>
        <family val="2"/>
        <charset val="238"/>
      </rPr>
      <t>(ano/nie)</t>
    </r>
  </si>
  <si>
    <r>
      <t xml:space="preserve">Bez  regulacie 
</t>
    </r>
    <r>
      <rPr>
        <b/>
        <sz val="11"/>
        <rFont val="Arial"/>
        <family val="2"/>
        <charset val="238"/>
      </rPr>
      <t>(ano/nie)</t>
    </r>
  </si>
  <si>
    <t>IČO</t>
  </si>
  <si>
    <t>DIČ</t>
  </si>
  <si>
    <t>IČ DPH:</t>
  </si>
  <si>
    <t xml:space="preserve">fakturačná 
adresa </t>
  </si>
  <si>
    <t>Meno (názov firmy)</t>
  </si>
  <si>
    <t>INFORMÁCIE O BUDOVE:</t>
  </si>
  <si>
    <t>INFORMÁCIE O OBJEDNÁVATEĽOVI</t>
  </si>
  <si>
    <t>INFORMÁCIE O STAVEBNÝCH KONŠTRUKCIÁCH:</t>
  </si>
  <si>
    <t>OHREV ÚŽITKOVEJ VODY:</t>
  </si>
  <si>
    <t>Nevykurované priestory v budove :</t>
  </si>
  <si>
    <t>Temperované priestory v budove:</t>
  </si>
  <si>
    <t xml:space="preserve"> -</t>
  </si>
  <si>
    <t>Vami zaslaný formulár bude archivovaný v mailovej schránke a bude slúžiť ako doklad pri prípadnej kontrole. Jeho vyplnením ručíte za to, že údaje sú pravdivé a aktuálne.</t>
  </si>
  <si>
    <t>-</t>
  </si>
  <si>
    <t>Okres:</t>
  </si>
  <si>
    <t>Ružomberok</t>
  </si>
  <si>
    <t>Počet vykurovaných podlaží:</t>
  </si>
  <si>
    <t>CTRL C(V)</t>
  </si>
  <si>
    <r>
      <t xml:space="preserve">Parcelné číslo:
</t>
    </r>
    <r>
      <rPr>
        <sz val="8"/>
        <rFont val="Arial"/>
        <family val="2"/>
        <charset val="238"/>
      </rPr>
      <t>(len pod budovou)</t>
    </r>
  </si>
  <si>
    <t>https://www.uschovna.cz/sk/poslat-zasilku</t>
  </si>
  <si>
    <t>napr. 
jedno okno na juh je naviac,   rozmer 1,4 x 1,3 m</t>
  </si>
  <si>
    <t>polystyrén typu EPS 100S</t>
  </si>
  <si>
    <t>Okná:
typ 1</t>
  </si>
  <si>
    <t>Okná:
typ 2
(ak je)</t>
  </si>
  <si>
    <t>aaaa.bbbbbbb@gmail.com</t>
  </si>
  <si>
    <t>Kategórie budovy</t>
  </si>
  <si>
    <t>1 – rodinný dom</t>
  </si>
  <si>
    <t>2 – bytový dom</t>
  </si>
  <si>
    <t>1 – nová budova</t>
  </si>
  <si>
    <t>2 – významná obnova</t>
  </si>
  <si>
    <t>3 – predaj</t>
  </si>
  <si>
    <t>4 – prenájom</t>
  </si>
  <si>
    <t>5 – iný účel</t>
  </si>
  <si>
    <r>
      <t xml:space="preserve">Názov stavby:
</t>
    </r>
    <r>
      <rPr>
        <sz val="8"/>
        <rFont val="Arial"/>
        <family val="2"/>
        <charset val="238"/>
      </rPr>
      <t>(podľa stavebného povolenia)</t>
    </r>
  </si>
  <si>
    <t>Novostavba rodinného domu</t>
  </si>
  <si>
    <t>termostatické hlavice na radiátoroch</t>
  </si>
  <si>
    <t>plastohliníkové, plastové ...</t>
  </si>
  <si>
    <t>plastohliníkové, oceľové, medené ...</t>
  </si>
  <si>
    <t>typ zásobníka</t>
  </si>
  <si>
    <t>zásobník</t>
  </si>
  <si>
    <t>objem zásobníka  (v litroch)</t>
  </si>
  <si>
    <t>191</t>
  </si>
  <si>
    <t>Tepelné čerpadlo - typ hore
Elektrická špirála v zásobníku - 2,2 kW</t>
  </si>
  <si>
    <t>Fotovoltaické panely (typ,výkon):</t>
  </si>
  <si>
    <t>Dosah: (ohrev vody, vykurovanie...)</t>
  </si>
  <si>
    <t>absorbčná plocha v m² jedného SP:</t>
  </si>
  <si>
    <t xml:space="preserve"> - 1x foto celej technickej miestnosti - celý systém - rozvody v kotolni alebo technickej miestnosti</t>
  </si>
  <si>
    <t xml:space="preserve"> - 1x foto štítok na kotly (pri tepelnom čerpadle aj štítok na vonkajšej jednotke) </t>
  </si>
  <si>
    <t xml:space="preserve"> - 1x foto vodných čerpadiel na tuv alebo vykurovaciu vodu - štítok z blízka (ak nie sú sôčasťou kotla)</t>
  </si>
  <si>
    <r>
      <t xml:space="preserve">typ (trubicové/doskové):
</t>
    </r>
    <r>
      <rPr>
        <sz val="8"/>
        <rFont val="Arial"/>
        <family val="2"/>
        <charset val="238"/>
      </rPr>
      <t>u trubicových uviesť celkový počet trubíc</t>
    </r>
  </si>
  <si>
    <t>Batérie (počet, kapacita):</t>
  </si>
  <si>
    <t xml:space="preserve"> - 1x foto - dvere medzi vykurovanou a nevykurovanou (temperovanou) miestnosťou (do garáže, zimnej záhrady ...)</t>
  </si>
  <si>
    <r>
      <t xml:space="preserve">Druh klimatizácie:
</t>
    </r>
    <r>
      <rPr>
        <sz val="10"/>
        <rFont val="Arial"/>
        <family val="2"/>
        <charset val="238"/>
      </rPr>
      <t>(len ak má funkciu vykurovania)</t>
    </r>
  </si>
  <si>
    <t>pri brúsených tehlách uveďte čím boli lepené :</t>
  </si>
  <si>
    <t>typové označenie</t>
  </si>
  <si>
    <t>Komfovent Domekt PP 300 V</t>
  </si>
  <si>
    <t>Miestnosti bez RJ</t>
  </si>
  <si>
    <t>Rekuperačná jednotka (RJ):</t>
  </si>
  <si>
    <t>Vchodové dvere 1
(hlavné)</t>
  </si>
  <si>
    <t>orientované na</t>
  </si>
  <si>
    <t>napr. Západ</t>
  </si>
  <si>
    <t>Vchodové dvere 2
(ak sú)</t>
  </si>
  <si>
    <t>Vchodové dvere 3
(ak sú)</t>
  </si>
  <si>
    <t>xxxxx</t>
  </si>
  <si>
    <t>Uhol strechy :</t>
  </si>
  <si>
    <t>polystyrén typu EPS 70F (biely)</t>
  </si>
  <si>
    <t>Plné debnenie z dosák</t>
  </si>
  <si>
    <t>Opatrenia ktoré plánujete vykonať v krátkej budúcnosti :</t>
  </si>
  <si>
    <r>
      <t xml:space="preserve">Príplatky: </t>
    </r>
    <r>
      <rPr>
        <sz val="11"/>
        <rFont val="Arial"/>
        <family val="2"/>
        <charset val="238"/>
      </rPr>
      <t xml:space="preserve">(zvoľte </t>
    </r>
    <r>
      <rPr>
        <b/>
        <sz val="11"/>
        <rFont val="Arial"/>
        <family val="2"/>
        <charset val="238"/>
      </rPr>
      <t>"áno"</t>
    </r>
    <r>
      <rPr>
        <sz val="11"/>
        <rFont val="Arial"/>
        <family val="2"/>
        <charset val="238"/>
      </rPr>
      <t xml:space="preserve"> ak sa Vás príplatok týka)</t>
    </r>
  </si>
  <si>
    <r>
      <t xml:space="preserve">INFORMÁCIE O OTVOROVÝCH KONŠTRUKCIÁCH:  </t>
    </r>
    <r>
      <rPr>
        <sz val="10"/>
        <rFont val="Arial"/>
        <family val="2"/>
        <charset val="238"/>
      </rPr>
      <t>(nepíšte to, v čom ste si nie úplne istý)</t>
    </r>
  </si>
  <si>
    <t>Dištančný rámik medzi sklami</t>
  </si>
  <si>
    <t>Záväzná objednávka 
pre vypracovanie energetického certifikátu</t>
  </si>
  <si>
    <t>- zvoľte "áno" ak máte nevykurovaný alebo temperovaný suterén (pivnicu), 
- zvoľte "nie" ak máte len podlahu na teréne (bez suterénu)</t>
  </si>
  <si>
    <t>- zvoľte "áno" ak máte SOLÁRNE alebo FOTOVOLTAICKÉ PANELY, 
- zvoľte "nie" ak nemáte solárne alebo fotovoltaické panely</t>
  </si>
  <si>
    <t>údaje o oknách a dverách sú uvedené v objednávke alebo na faktúre.</t>
  </si>
  <si>
    <r>
      <t xml:space="preserve">Zmeny oproti projektu (poznámky) - </t>
    </r>
    <r>
      <rPr>
        <sz val="10"/>
        <rFont val="Arial"/>
        <family val="2"/>
        <charset val="238"/>
      </rPr>
      <t>vzorové texty vymažte</t>
    </r>
    <r>
      <rPr>
        <b/>
        <sz val="10"/>
        <rFont val="Arial"/>
        <family val="2"/>
        <charset val="238"/>
      </rPr>
      <t>:</t>
    </r>
  </si>
  <si>
    <t>STRANA 4</t>
  </si>
  <si>
    <t>dátum vypracovania formulára (vykonania obhliadky):</t>
  </si>
  <si>
    <t>pozn.: dokumenty stačí poslať ako fotky - napr. formát ".jpg" - v interiéri fotiť s bleskom, nekonvertovať do iných formátov, aby sa neznížila kvalita</t>
  </si>
  <si>
    <t xml:space="preserve">Zopár dobrých rád :  </t>
  </si>
  <si>
    <t>Formulár vypracoval:</t>
  </si>
  <si>
    <t>Zašlite nám tieto podklady :</t>
  </si>
  <si>
    <t xml:space="preserve"> 6. fotky budovy (interiér)</t>
  </si>
  <si>
    <r>
      <t xml:space="preserve"> </t>
    </r>
    <r>
      <rPr>
        <b/>
        <sz val="11"/>
        <rFont val="Arial"/>
        <family val="2"/>
        <charset val="238"/>
      </rPr>
      <t>3.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geometrický plán</t>
    </r>
    <r>
      <rPr>
        <sz val="11"/>
        <rFont val="Arial"/>
        <family val="2"/>
        <charset val="238"/>
      </rPr>
      <t xml:space="preserve"> (stačí len umiestnenie budovy na parcele)</t>
    </r>
  </si>
  <si>
    <t xml:space="preserve">● Na záver si prekontrolujte formulár a presvečte sa, či sú Vaše údaje správne a úplné, a či ste vymazali všetky vzorové informácie. </t>
  </si>
  <si>
    <t>Telefonický kontakt:</t>
  </si>
  <si>
    <t>E-mail:</t>
  </si>
  <si>
    <t>3,2</t>
  </si>
  <si>
    <t>3,5</t>
  </si>
  <si>
    <t>šírka (m)</t>
  </si>
  <si>
    <t>výška (m)</t>
  </si>
  <si>
    <t>U brány - ak je na bráne nalepený štítok
poslať mailom aj foto štítku</t>
  </si>
  <si>
    <t>nosná konštrukcia:</t>
  </si>
  <si>
    <t>izolácia :</t>
  </si>
  <si>
    <t>konštrukcia:</t>
  </si>
  <si>
    <t>izolácia zo strany suterénu:</t>
  </si>
  <si>
    <t>izolácia zo strany interiéru:</t>
  </si>
  <si>
    <t>izolácia zo strany nevykurovaného priestoru:</t>
  </si>
  <si>
    <t>izolácia zo strany exteriéru:</t>
  </si>
  <si>
    <r>
      <rPr>
        <b/>
        <sz val="16"/>
        <rFont val="Arial"/>
        <family val="2"/>
        <charset val="238"/>
      </rPr>
      <t xml:space="preserve">VŠETKY VZOROVÉ INFORMÁCIE 
</t>
    </r>
    <r>
      <rPr>
        <sz val="16"/>
        <rFont val="Arial"/>
        <family val="2"/>
        <charset val="238"/>
      </rPr>
      <t xml:space="preserve">(KTORÉ NIE SÚ VAŠE) </t>
    </r>
    <r>
      <rPr>
        <b/>
        <sz val="16"/>
        <color indexed="10"/>
        <rFont val="Arial"/>
        <family val="2"/>
        <charset val="238"/>
      </rPr>
      <t xml:space="preserve">
ZMAZAŤ !!!</t>
    </r>
  </si>
  <si>
    <t>Uf profilu
(rámu)</t>
  </si>
  <si>
    <t>označenie</t>
  </si>
  <si>
    <t>plastový</t>
  </si>
  <si>
    <t>MB-56 ST</t>
  </si>
  <si>
    <t>Velux</t>
  </si>
  <si>
    <t>Uf rámu</t>
  </si>
  <si>
    <t>šírka a výška</t>
  </si>
  <si>
    <t>0,78</t>
  </si>
  <si>
    <t>1,38</t>
  </si>
  <si>
    <t>počet</t>
  </si>
  <si>
    <t>typ</t>
  </si>
  <si>
    <t>Fakro</t>
  </si>
  <si>
    <t>Velux, Fakro</t>
  </si>
  <si>
    <t>napr.
budovu plánujeme v krátkej budúcnosti zatepliť bielym fasádnym polystyrénom hrubky 100 mm
a po kolaudácii plánujeme inštaláciu krbu o výkone do 12 kW.</t>
  </si>
  <si>
    <t>plastový profil</t>
  </si>
  <si>
    <t>(murovacia pena alebo lepiaca malta)</t>
  </si>
  <si>
    <t>Železobetónová doska</t>
  </si>
  <si>
    <t xml:space="preserve">
Šikmá strecha</t>
  </si>
  <si>
    <t xml:space="preserve">
Strop pod nevykurovaným pôjdom</t>
  </si>
  <si>
    <t xml:space="preserve">
Stena medzi vykurovaným a nevykurovaným priestorom (garaž, ...)</t>
  </si>
  <si>
    <t xml:space="preserve">
Strop nad vonkajším prostredím</t>
  </si>
  <si>
    <t xml:space="preserve">
Podlaha na teréne</t>
  </si>
  <si>
    <t xml:space="preserve">
Obvodová stena 1</t>
  </si>
  <si>
    <t xml:space="preserve">
Strop nad suterénom</t>
  </si>
  <si>
    <t xml:space="preserve">
Strop nad nevykurovaným priestorom (garáž, ...)</t>
  </si>
  <si>
    <t xml:space="preserve">
Plochá strecha 1
</t>
  </si>
  <si>
    <t xml:space="preserve">
Plochá strecha 2
(balkon, terasa)</t>
  </si>
  <si>
    <t>bez izolácie</t>
  </si>
  <si>
    <t xml:space="preserve">Viac o dotácii pre obnou starších rodinných domov nájdete tu : </t>
  </si>
  <si>
    <t>https://www.obnovdom.sk/</t>
  </si>
  <si>
    <t xml:space="preserve">INFORMÁCIA O PLÁNOVANEJ 1. VÝZVE : </t>
  </si>
  <si>
    <t>https://www.obnovdomov.sk/pdf/informacia_1_2022.pdf</t>
  </si>
  <si>
    <t>0</t>
  </si>
  <si>
    <r>
      <t xml:space="preserve">Zdroj TÚV (teplej úžitk.vody): </t>
    </r>
    <r>
      <rPr>
        <sz val="9"/>
        <rFont val="Arial"/>
        <family val="2"/>
        <charset val="238"/>
      </rPr>
      <t>čím sa ohrieva Percentualne rozdelit cim sa voda ohrieva aspon približne  napr 50% elektrina,20%-drevo,30% -plyn, ALEBO 100% plyn.</t>
    </r>
    <r>
      <rPr>
        <b/>
        <sz val="9"/>
        <rFont val="Arial"/>
        <family val="2"/>
        <charset val="238"/>
      </rPr>
      <t>Napísať pribliznu hodnotu. Ak nevie ked tak navrhnite.</t>
    </r>
  </si>
  <si>
    <t>samostatne stojaci ... / príp. vstavaný v tepelnom čerpadle (kotly), alebo vnorený v akumul.nádrži /</t>
  </si>
  <si>
    <t>Číslo predošlého certifikátu:</t>
  </si>
  <si>
    <t>certifikat.domec@gmail.com</t>
  </si>
  <si>
    <t>neviem</t>
  </si>
  <si>
    <t>opíšte zo štítku (po otvorení okna ho nájdete na spodnej časti rámu)</t>
  </si>
  <si>
    <t>Výrobca</t>
  </si>
  <si>
    <t>- zvoľte "áno" ak ak ide o starší dom (rekonštrukciu, prístavbu, nadstavbu) 
- zvoľte "nie" ak máte novostavbu</t>
  </si>
  <si>
    <t>0905 575 738</t>
  </si>
  <si>
    <t>09xx xxx xxx</t>
  </si>
  <si>
    <t>Jozef Mrkvička</t>
  </si>
  <si>
    <t>5 komorový profil</t>
  </si>
  <si>
    <t>V</t>
  </si>
  <si>
    <t>Z</t>
  </si>
  <si>
    <r>
      <t xml:space="preserve">orientácia </t>
    </r>
    <r>
      <rPr>
        <sz val="8"/>
        <rFont val="Arial"/>
        <family val="2"/>
        <charset val="238"/>
      </rPr>
      <t>(svetová strana)</t>
    </r>
  </si>
  <si>
    <t>do žltých políčok napíšte typ izolácie</t>
  </si>
  <si>
    <t>a hrúbku v mm.</t>
  </si>
  <si>
    <t>do sivých políčok napíšte murivo ( typ konštrukcie )</t>
  </si>
  <si>
    <t>50-100 (v spáde)</t>
  </si>
  <si>
    <t>pri viacerých vrstvách izolácie napíšte len súčet hrúbok</t>
  </si>
  <si>
    <t>zloženie konštrukcie pod izoláciou nemusíte zadávať, ak tam nie je ďalšia vrstva izolácie, napr. penové sklo</t>
  </si>
  <si>
    <t>(prosím neposielajte súbory v prílohe mailu ani cez iné servery. Ak nutne chcete využiť iný spôsob (server) dohodnite sa s nami vopred telefonicky)</t>
  </si>
  <si>
    <t>Finálna cena za energetický certifikát je:</t>
  </si>
  <si>
    <t xml:space="preserve">Poštovné a balné (na dobierku, I.triedou): </t>
  </si>
  <si>
    <t>1.1.2023</t>
  </si>
  <si>
    <t>suterén</t>
  </si>
  <si>
    <t>Uf profilu
(len ak viete)</t>
  </si>
  <si>
    <r>
      <t xml:space="preserve">Rok prvej kolaudácie:
</t>
    </r>
    <r>
      <rPr>
        <sz val="10"/>
        <color theme="4" tint="-0.249977111117893"/>
        <rFont val="Arial"/>
        <family val="2"/>
        <charset val="238"/>
      </rPr>
      <t>(kedy bola postavená):</t>
    </r>
  </si>
  <si>
    <r>
      <t xml:space="preserve">Rok poslednej rekonštrukcie
 </t>
    </r>
    <r>
      <rPr>
        <sz val="10"/>
        <color theme="4" tint="-0.249977111117893"/>
        <rFont val="Arial"/>
        <family val="2"/>
        <charset val="238"/>
      </rPr>
      <t>(napr. nadstavby, zateplenia ...):</t>
    </r>
  </si>
  <si>
    <r>
      <t xml:space="preserve">Spotreby energie na vykurovanie za predošlé 3 roky </t>
    </r>
    <r>
      <rPr>
        <sz val="10"/>
        <color theme="4" tint="-0.249977111117893"/>
        <rFont val="Arial"/>
        <family val="2"/>
        <charset val="238"/>
      </rPr>
      <t>(netýka sa novostavieb)</t>
    </r>
  </si>
  <si>
    <r>
      <t xml:space="preserve">2022 </t>
    </r>
    <r>
      <rPr>
        <sz val="10"/>
        <color theme="4" tint="-0.249977111117893"/>
        <rFont val="Arial"/>
        <family val="2"/>
        <charset val="238"/>
      </rPr>
      <t>(kWh/rok)</t>
    </r>
  </si>
  <si>
    <r>
      <t xml:space="preserve">2021 </t>
    </r>
    <r>
      <rPr>
        <sz val="10"/>
        <color theme="4" tint="-0.249977111117893"/>
        <rFont val="Arial"/>
        <family val="2"/>
        <charset val="238"/>
      </rPr>
      <t>(kWh/rok)</t>
    </r>
  </si>
  <si>
    <r>
      <t xml:space="preserve">2020 </t>
    </r>
    <r>
      <rPr>
        <sz val="10"/>
        <color theme="4" tint="-0.249977111117893"/>
        <rFont val="Arial"/>
        <family val="2"/>
        <charset val="238"/>
      </rPr>
      <t>(kWh/rok)</t>
    </r>
  </si>
  <si>
    <t>2015</t>
  </si>
  <si>
    <r>
      <t xml:space="preserve">Rok stavebného povolenia:
</t>
    </r>
    <r>
      <rPr>
        <sz val="10"/>
        <rFont val="Arial"/>
        <family val="2"/>
        <charset val="238"/>
      </rPr>
      <t>(kedy bolo vydané):</t>
    </r>
  </si>
  <si>
    <t>matný sivý 
(pošlite foto)</t>
  </si>
  <si>
    <t>st.povol.</t>
  </si>
  <si>
    <t>Budovy so stavebným povolením od 1.1.2021 by mali dosiahnuť energetickú triedu A0, ak ju nedosiahnu, budú v energ.certifikáte navrhnuté opatrenia pre jej dosihnutie. Typ opatrení je možné zvoliť podľa požiadavky majiteľa budovy. O povinnosti splniť opatrenia rozhoduje príslušný stavebný úrad.</t>
  </si>
  <si>
    <t>Staršie (rekonštruované) budovy :</t>
  </si>
  <si>
    <r>
      <t xml:space="preserve">Rok aktuálnej kolaudácie
</t>
    </r>
    <r>
      <rPr>
        <sz val="10"/>
        <rFont val="Arial"/>
        <family val="2"/>
        <charset val="238"/>
      </rPr>
      <t>(poslednej, nasledujúcej):</t>
    </r>
  </si>
  <si>
    <t>do 5 pracov.dní</t>
  </si>
  <si>
    <t>do 7 pracov.dní</t>
  </si>
  <si>
    <t>do 3 pracov.dní</t>
  </si>
  <si>
    <t>bez urgencie 
do 10 pracov.dní</t>
  </si>
  <si>
    <t xml:space="preserve">... ak je úžitková plocha (obytný vykurovaný priestor) nad 200 m2 </t>
  </si>
  <si>
    <t>... za nevykurovaný alebo temperovaný suterén (pivnicu)</t>
  </si>
  <si>
    <t>... ak máte SOLÁRNE alebo FOTOVOLTAICKÉ PANELY</t>
  </si>
  <si>
    <t>... ak je v dome REKUPERÁCIA (centrálna alebo lokálna)</t>
  </si>
  <si>
    <t>Novostavby :</t>
  </si>
  <si>
    <t>41˚</t>
  </si>
  <si>
    <r>
      <rPr>
        <sz val="10"/>
        <rFont val="Arial"/>
        <family val="2"/>
        <charset val="238"/>
      </rPr>
      <t>Dĺžka úseku rozvodov v nevyk. priestore:</t>
    </r>
    <r>
      <rPr>
        <b/>
        <sz val="11"/>
        <rFont val="Arial"/>
        <family val="2"/>
        <charset val="238"/>
      </rPr>
      <t xml:space="preserve">   </t>
    </r>
    <r>
      <rPr>
        <sz val="11"/>
        <color rgb="FFFF0000"/>
        <rFont val="Arial"/>
        <family val="2"/>
        <charset val="238"/>
      </rPr>
      <t xml:space="preserve">cca </t>
    </r>
    <r>
      <rPr>
        <sz val="11"/>
        <color indexed="10"/>
        <rFont val="Arial"/>
        <family val="2"/>
        <charset val="238"/>
      </rPr>
      <t>5 m</t>
    </r>
  </si>
  <si>
    <t>vnútorná jednotka .............. (typ opísať so štítka alebo z dokumentácie)
vonkajšia jednotka  ................(typ opísať so štítka alebo z dokumentácie)</t>
  </si>
  <si>
    <r>
      <t xml:space="preserve">Uf profilu
</t>
    </r>
    <r>
      <rPr>
        <sz val="8"/>
        <rFont val="Arial"/>
        <family val="2"/>
        <charset val="238"/>
      </rPr>
      <t>(len ak viete)</t>
    </r>
  </si>
  <si>
    <t>Všetky budovy :</t>
  </si>
  <si>
    <r>
      <t xml:space="preserve">● Tento vyplnený formulár nám zašlite v prílohe mailu, 
</t>
    </r>
    <r>
      <rPr>
        <sz val="9"/>
        <rFont val="Arial"/>
        <family val="2"/>
        <charset val="238"/>
      </rPr>
      <t xml:space="preserve">(mail nám bude slúžiť ako doklad a budeme ho archivovať pre prípadnú kontrolu)
</t>
    </r>
    <r>
      <rPr>
        <sz val="11"/>
        <color rgb="FFFF0000"/>
        <rFont val="Arial"/>
        <family val="2"/>
        <charset val="238"/>
      </rPr>
      <t xml:space="preserve">
● ostatné podklady nahrajte na tento server (je bez registrácie a bezplatne) a pošlite nám mailom len odkaz na ich stiahnutie.</t>
    </r>
  </si>
  <si>
    <t>Vyplňujte len ak je nad touto konštrukciou obytný priestor (nie napr. nevykurovaný pôjd)</t>
  </si>
  <si>
    <t>telefonický kontakt (volajte prosím len do 16,30 hod., ďakujem)</t>
  </si>
  <si>
    <r>
      <t xml:space="preserve"> 4. objednávku alebo faktúru od okien a dverí </t>
    </r>
    <r>
      <rPr>
        <sz val="11"/>
        <rFont val="Arial"/>
        <family val="2"/>
        <charset val="238"/>
      </rPr>
      <t>(dokument v ktorom sú uvedené vlastnosti rámov, skiel a rozmere okien a dverí)</t>
    </r>
  </si>
  <si>
    <t xml:space="preserve"> - 1x foto štítok na nádrži na vodu - (na bojléri), prípadne aj štítok na akumulačnej nádrži pre vykurovanie (ak máte)</t>
  </si>
  <si>
    <t xml:space="preserve"> - odfotiť aj iné systémy a ich štítky (krb, solárny systém, fotovoltaika, rekuperácia, klímatizácia (ak slúži aj pre ohrev vzduchu)...) </t>
  </si>
  <si>
    <t>pozn.:  štítok s uvedenými údajmi je väčšinou nalepený na zariadení (pozrite zo všetkých strán).</t>
  </si>
  <si>
    <t xml:space="preserve"> - pri tepelnom čerpadle a klimatizácii odfotiť aj štítok na vonkajšej jednotke.</t>
  </si>
  <si>
    <r>
      <t xml:space="preserve"> </t>
    </r>
    <r>
      <rPr>
        <b/>
        <sz val="11"/>
        <rFont val="Arial"/>
        <family val="2"/>
        <charset val="238"/>
      </rPr>
      <t>5. fotky budovy (exteriér)</t>
    </r>
    <r>
      <rPr>
        <sz val="11"/>
        <rFont val="Arial"/>
        <family val="2"/>
        <charset val="238"/>
      </rPr>
      <t xml:space="preserve"> </t>
    </r>
  </si>
  <si>
    <t xml:space="preserve"> - všetky vchodové dvere (aby bolo možné vidieť presklenné časti a plné výplne)</t>
  </si>
  <si>
    <t xml:space="preserve"> - celý dom z diaľky (na šírku, najlepšie v pomere 4:3) - bude na titulnej strane certifikátu a fotky budovy zo všetkých strán (tak aby bolo vidno všetky okná) </t>
  </si>
  <si>
    <t xml:space="preserve"> 1. tento vyplnený formulár</t>
  </si>
  <si>
    <r>
      <rPr>
        <b/>
        <sz val="11"/>
        <rFont val="Arial"/>
        <family val="2"/>
        <charset val="238"/>
      </rPr>
      <t xml:space="preserve"> 2.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projektovú dokumentáciu</t>
    </r>
    <r>
      <rPr>
        <sz val="11"/>
        <rFont val="Arial"/>
        <family val="2"/>
        <charset val="238"/>
      </rPr>
      <t xml:space="preserve"> - </t>
    </r>
    <r>
      <rPr>
        <b/>
        <sz val="11"/>
        <rFont val="Arial"/>
        <family val="2"/>
        <charset val="238"/>
      </rPr>
      <t>všetky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pôdorysy</t>
    </r>
    <r>
      <rPr>
        <sz val="11"/>
        <rFont val="Arial"/>
        <family val="2"/>
        <charset val="238"/>
      </rPr>
      <t xml:space="preserve"> - suterén, prízemie, podkrovie a </t>
    </r>
    <r>
      <rPr>
        <b/>
        <sz val="11"/>
        <rFont val="Arial"/>
        <family val="2"/>
        <charset val="238"/>
      </rPr>
      <t>všetky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rezy</t>
    </r>
    <r>
      <rPr>
        <sz val="11"/>
        <rFont val="Arial"/>
        <family val="2"/>
        <charset val="238"/>
      </rPr>
      <t xml:space="preserve"> budovy 
</t>
    </r>
    <r>
      <rPr>
        <i/>
        <sz val="10"/>
        <rFont val="Arial"/>
        <family val="2"/>
        <charset val="238"/>
      </rPr>
      <t>(na pôdorysoch ktoré požadujeme majú byť uvedené aj rozmery okien, v rezoch majú byť uvedené výšky miestností)</t>
    </r>
  </si>
  <si>
    <r>
      <t xml:space="preserve"> - 1x foto - nápis na dištančnom rámiku (lišta </t>
    </r>
    <r>
      <rPr>
        <u/>
        <sz val="11"/>
        <rFont val="Arial"/>
        <family val="2"/>
        <charset val="238"/>
      </rPr>
      <t>medzi sklami</t>
    </r>
    <r>
      <rPr>
        <sz val="11"/>
        <rFont val="Arial"/>
        <family val="2"/>
        <charset val="238"/>
      </rPr>
      <t xml:space="preserve"> na okne), ak nenájdete nápis, spravte foto rámiku bez nápisu  </t>
    </r>
  </si>
  <si>
    <t>... za viac bytových jednotiek (len a ak je viac kotolní)</t>
  </si>
  <si>
    <t>Salamander</t>
  </si>
  <si>
    <t>Gava hrúbka : XY mm</t>
  </si>
  <si>
    <t>2(3)-sklo</t>
  </si>
  <si>
    <t>0,7</t>
  </si>
  <si>
    <t>EURO</t>
  </si>
  <si>
    <t xml:space="preserve">Drevený profil </t>
  </si>
  <si>
    <t>hrubky 68 mm</t>
  </si>
  <si>
    <t>dvojsklo</t>
  </si>
  <si>
    <t>1,0</t>
  </si>
  <si>
    <t>strieborný lesklý (alebo matný)</t>
  </si>
  <si>
    <t>HELUZ FAMILY 38 brúsená (na murovaciu penu)</t>
  </si>
  <si>
    <r>
      <t xml:space="preserve">
Obvodová stena 2
</t>
    </r>
    <r>
      <rPr>
        <sz val="11"/>
        <rFont val="Arial"/>
        <family val="2"/>
        <charset val="238"/>
      </rPr>
      <t xml:space="preserve"> (ak je aj iná kombinácia 
</t>
    </r>
    <r>
      <rPr>
        <sz val="11"/>
        <color rgb="FFFF0000"/>
        <rFont val="Arial"/>
        <family val="2"/>
        <charset val="238"/>
      </rPr>
      <t>iné murivo-iná izolácia</t>
    </r>
    <r>
      <rPr>
        <sz val="11"/>
        <rFont val="Arial"/>
        <family val="2"/>
        <charset val="238"/>
      </rPr>
      <t>)</t>
    </r>
  </si>
  <si>
    <t>Minerálna vlna -  Isover Domo</t>
  </si>
  <si>
    <r>
      <t xml:space="preserve">Akumulačná nádrž (koľko litrov)
</t>
    </r>
    <r>
      <rPr>
        <u/>
        <sz val="8"/>
        <rFont val="Arial"/>
        <family val="2"/>
        <charset val="238"/>
      </rPr>
      <t>na vykurovaciu vodu</t>
    </r>
    <r>
      <rPr>
        <sz val="8"/>
        <rFont val="Arial"/>
        <family val="2"/>
        <charset val="238"/>
      </rPr>
      <t>,</t>
    </r>
    <r>
      <rPr>
        <sz val="1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ktorá ide do radiátorov (podlahovky)</t>
    </r>
  </si>
  <si>
    <t>krbové kachle xy kW, bez prieduchov do iných miestností</t>
  </si>
  <si>
    <t>Príkon (W)</t>
  </si>
  <si>
    <t>Účinnosť</t>
  </si>
  <si>
    <t>Dosah v dome</t>
  </si>
  <si>
    <t>Počet lokálnych RJ</t>
  </si>
  <si>
    <t>centrálna</t>
  </si>
  <si>
    <t>centrálna  / lokálna</t>
  </si>
  <si>
    <t xml:space="preserve"> - pri solárnych alebo fotovoltaických paneloch poslať aj fotky týchto zariadení v exteriéri</t>
  </si>
  <si>
    <t xml:space="preserve"> - 1x foto - štítok s údajmi nalepený na garážovej bráne (ak je brána súčsťou rodinného domu)</t>
  </si>
  <si>
    <t>0 €</t>
  </si>
  <si>
    <t>- zvoľte do koľkých dní Vám máme certifikát zaslať, čím viac času nám dáte, tým je cena výhodnejšia (v štandardnom režime do 10 pracovných dní to máte bez príplatku)</t>
  </si>
  <si>
    <r>
      <t xml:space="preserve">Pred vypisovaním formulára si ho uložte do počítača. Všetky vzorové informácie červeným písmom ktoré nie sú Vaše nezabudnite vymazať. </t>
    </r>
    <r>
      <rPr>
        <b/>
        <sz val="10"/>
        <color theme="4" tint="-0.249977111117893"/>
        <rFont val="Arial"/>
        <family val="2"/>
        <charset val="238"/>
      </rPr>
      <t xml:space="preserve">Ak nejakú informáciu neviete, nechajtedanú kolónku prázdnu, alebo napíšte </t>
    </r>
    <r>
      <rPr>
        <b/>
        <sz val="10"/>
        <color rgb="FFFF0000"/>
        <rFont val="Arial"/>
        <family val="2"/>
        <charset val="238"/>
      </rPr>
      <t>"neviem"</t>
    </r>
    <r>
      <rPr>
        <b/>
        <sz val="10"/>
        <color theme="4" tint="-0.249977111117893"/>
        <rFont val="Arial"/>
        <family val="2"/>
        <charset val="238"/>
      </rPr>
      <t xml:space="preserve">.
</t>
    </r>
    <r>
      <rPr>
        <b/>
        <sz val="10"/>
        <color rgb="FFFF0000"/>
        <rFont val="Arial"/>
        <family val="2"/>
        <charset val="238"/>
      </rPr>
      <t/>
    </r>
  </si>
  <si>
    <t>Spolu na faktúre:</t>
  </si>
  <si>
    <t>Virtuálna batéria (áno/nie):</t>
  </si>
  <si>
    <t>Solárne panely (model,výkon):</t>
  </si>
  <si>
    <t xml:space="preserve">... ak ide o starší dom (rekonštr., pristavbu,nadstavbu ... nie novostavbu) </t>
  </si>
  <si>
    <t>- zvoľte "áno" ak je úžitková plocha nad 200 m2, (plochy miestnosti sú v tabuľke vedľa pôdorysu)
- zvoľte "nie" ak je úžitková plocha do 200 m2  (nevykurovaný suterén alebo garáž sa neráta)</t>
  </si>
  <si>
    <t xml:space="preserve">Tepelné čerpadlo vzduch-voda Daikin Altherma MT 8 kW  
vnútorná jednotka ERL..........., 
vonkajšia jednotka  EHV...............
</t>
  </si>
  <si>
    <t xml:space="preserve">akumulačná nádrž o objeme ....1000...... litrov typ ........... </t>
  </si>
  <si>
    <t>● Informácie nezabudnite uložiť (CTRL+S) a formulár následne zašlite spolu s ostatnými podkladmi na mailovú adresu :</t>
  </si>
  <si>
    <t>- zvoľte "áno" ak ak máte dom so šikminou vo vykurovanej časti alebo poschodový dom
- zvoľte "nie" ak máte bungalov s rovným stropom</t>
  </si>
  <si>
    <t>- zvoľte "áno" ak máte viac bytových jednotiek (viac kotolní), 
- zvoľte "nie" ak máte jednu bytovu jednotku s jedným hlavným vykurovacím systémom</t>
  </si>
  <si>
    <t xml:space="preserve">- zvoľte "áno" ak máte viac rekuperáciu, (rekuperácia je vetracie zariadenie ktoré umožňuje využiť teplo z odchádzajúceho vzduchu na ohrev privádzaného chladného vzduchu)
</t>
  </si>
  <si>
    <r>
      <t xml:space="preserve">Ak ide o vyhotovenie certifikátu za účelom štátnej dotácie pre obnovu starších rodinných domov je nutné vykonať osobnú obhliadku rodinného domu. Tieto obhliadky vykonávam po telefonickej dohode </t>
    </r>
    <r>
      <rPr>
        <b/>
        <sz val="10"/>
        <rFont val="Arial"/>
        <family val="2"/>
        <charset val="238"/>
      </rPr>
      <t>aktuálne len v okrese Prešov</t>
    </r>
    <r>
      <rPr>
        <sz val="10"/>
        <rFont val="Arial"/>
        <family val="2"/>
        <charset val="238"/>
      </rPr>
      <t>.</t>
    </r>
  </si>
  <si>
    <t>Upozornenie! .... Tento formulár neslúži pre vyhotovenie energetického certifikátu za účelom štátnej dotácie (obnovdom)</t>
  </si>
  <si>
    <r>
      <t>... tu môžete zvoliť kratšiu dobu vypracovania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(napr. do 7.,5.,3. pracovných dní)
    ak ju nezmeníte ostáva do 10 pracovnách dní - bez príplatku</t>
    </r>
  </si>
  <si>
    <t>- zvoľte "áno" ak máme vyrátať navyše aj opatrenia ktoré aktuálne nie su realizované
- zvoľte "nie" ak postačuje vyrátať aktuálny stav</t>
  </si>
  <si>
    <r>
      <t xml:space="preserve">... ak máme vyrátať aj navrhované opatrenia nie len aktuálny stav 
  </t>
    </r>
    <r>
      <rPr>
        <sz val="11"/>
        <rFont val="Arial"/>
        <family val="2"/>
        <charset val="238"/>
      </rPr>
      <t>(napr. dom nie je zateplený a chcete mať uvedenú aj hodnotu po zateplení)</t>
    </r>
  </si>
  <si>
    <t>- zvoľte "áno" a napíšte dohodnutú sumu ak sme sa dohodli na inej službe naviac, 
- zvoľte "nie" ak nebolo nič navyše dohodnuté</t>
  </si>
  <si>
    <r>
      <t xml:space="preserve">... za poschodový dom alebo bungalov so šikminou vo vykurovanej časti
</t>
    </r>
    <r>
      <rPr>
        <sz val="11"/>
        <rFont val="Arial"/>
        <family val="2"/>
        <charset val="238"/>
      </rPr>
      <t>(aj keď je šikmá strecha len v jednej vykurovanej miestnosti)</t>
    </r>
  </si>
  <si>
    <t>... iný príplatok (dohodnutý telefonicky) ... tu napíšte za akú službu</t>
  </si>
  <si>
    <t>555/222</t>
  </si>
  <si>
    <t>2025</t>
  </si>
  <si>
    <r>
      <t>V prípade záujmu ma kontaktujte telefonicky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v pracovné dni od 8,00 do 17,00 hod / kontakt je na konci formulára /. 
Cena za obhliadku a za energetický certifikát je stanovená individuálne v závislosti od lokality, dostupnosti podkladov a zložitosti stavby. 
Doba vypracovania EC je individuálna, podľa aktuálneho stavu objednávok.
</t>
    </r>
  </si>
  <si>
    <t>OVX 200Y</t>
  </si>
  <si>
    <r>
      <rPr>
        <b/>
        <sz val="14"/>
        <rFont val="Arial"/>
        <family val="2"/>
        <charset val="238"/>
      </rPr>
      <t xml:space="preserve">Cenník pre RODINNÉ DOMY
</t>
    </r>
    <r>
      <rPr>
        <b/>
        <sz val="10"/>
        <rFont val="Arial"/>
        <family val="2"/>
        <charset val="238"/>
      </rPr>
      <t xml:space="preserve">platný od 1. 7. 2025 do 31.8.2025
</t>
    </r>
    <r>
      <rPr>
        <b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zistite Vašu presnú cenu - označte príplatky, ktoré sa Vás týkajú</t>
    </r>
  </si>
</sst>
</file>

<file path=xl/styles.xml><?xml version="1.0" encoding="utf-8"?>
<styleSheet xmlns="http://schemas.openxmlformats.org/spreadsheetml/2006/main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\ &quot;€&quot;"/>
  </numFmts>
  <fonts count="5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color rgb="FFFF0000"/>
      <name val="Arial"/>
      <family val="2"/>
    </font>
    <font>
      <b/>
      <sz val="16"/>
      <color rgb="FFFF0000"/>
      <name val="Arial"/>
      <family val="2"/>
    </font>
    <font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indexed="10"/>
      <name val="Arial"/>
      <family val="2"/>
      <charset val="238"/>
    </font>
    <font>
      <sz val="12"/>
      <color rgb="FF0070C0"/>
      <name val="Arial"/>
      <family val="2"/>
      <charset val="238"/>
    </font>
    <font>
      <b/>
      <sz val="14"/>
      <name val="Arial"/>
      <family val="2"/>
      <charset val="238"/>
    </font>
    <font>
      <sz val="9"/>
      <color indexed="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1"/>
    </font>
    <font>
      <i/>
      <sz val="11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1"/>
      <color rgb="FFCC0099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6"/>
      <name val="Arial"/>
      <family val="2"/>
      <charset val="238"/>
    </font>
    <font>
      <sz val="12"/>
      <color theme="0"/>
      <name val="Arial CE"/>
      <charset val="238"/>
    </font>
    <font>
      <sz val="20"/>
      <color theme="0"/>
      <name val="Arial CE"/>
      <charset val="238"/>
    </font>
    <font>
      <sz val="10"/>
      <color theme="0"/>
      <name val="Arial CE"/>
      <charset val="238"/>
    </font>
    <font>
      <sz val="10"/>
      <color theme="0"/>
      <name val="Arial"/>
      <family val="2"/>
      <charset val="238"/>
    </font>
    <font>
      <u/>
      <sz val="10"/>
      <color rgb="FF2746C9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sz val="9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u/>
      <sz val="8"/>
      <name val="Arial"/>
      <family val="2"/>
      <charset val="238"/>
    </font>
    <font>
      <sz val="12"/>
      <color rgb="FFFF0000"/>
      <name val="Arial CE"/>
      <charset val="238"/>
    </font>
    <font>
      <sz val="20"/>
      <color rgb="FFFF0000"/>
      <name val="Arial CE"/>
      <charset val="238"/>
    </font>
    <font>
      <sz val="10"/>
      <color rgb="FFFF0000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AC1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FFCAC1"/>
        </stop>
      </gradient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slantDashDot">
        <color rgb="FFCC0099"/>
      </left>
      <right/>
      <top style="slantDashDot">
        <color rgb="FFCC0099"/>
      </top>
      <bottom/>
      <diagonal/>
    </border>
    <border>
      <left/>
      <right/>
      <top style="slantDashDot">
        <color rgb="FFCC0099"/>
      </top>
      <bottom/>
      <diagonal/>
    </border>
    <border>
      <left/>
      <right style="slantDashDot">
        <color rgb="FFCC0099"/>
      </right>
      <top style="slantDashDot">
        <color rgb="FFCC0099"/>
      </top>
      <bottom/>
      <diagonal/>
    </border>
    <border>
      <left style="slantDashDot">
        <color rgb="FFCC0099"/>
      </left>
      <right/>
      <top/>
      <bottom/>
      <diagonal/>
    </border>
    <border>
      <left/>
      <right style="slantDashDot">
        <color rgb="FFCC0099"/>
      </right>
      <top/>
      <bottom/>
      <diagonal/>
    </border>
    <border>
      <left style="slantDashDot">
        <color rgb="FFCC0099"/>
      </left>
      <right/>
      <top/>
      <bottom style="slantDashDot">
        <color rgb="FFCC0099"/>
      </bottom>
      <diagonal/>
    </border>
    <border>
      <left/>
      <right/>
      <top/>
      <bottom style="slantDashDot">
        <color rgb="FFCC0099"/>
      </bottom>
      <diagonal/>
    </border>
    <border>
      <left/>
      <right style="slantDashDot">
        <color rgb="FFCC0099"/>
      </right>
      <top/>
      <bottom style="slantDashDot">
        <color rgb="FFCC009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787">
    <xf numFmtId="0" fontId="0" fillId="0" borderId="0" xfId="0"/>
    <xf numFmtId="49" fontId="2" fillId="0" borderId="0" xfId="0" applyNumberFormat="1" applyFont="1" applyAlignment="1">
      <alignment horizontal="left" vertical="center" indent="1"/>
    </xf>
    <xf numFmtId="0" fontId="2" fillId="0" borderId="0" xfId="0" applyFont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/>
    <xf numFmtId="0" fontId="10" fillId="0" borderId="0" xfId="0" applyFont="1" applyFill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 indent="1"/>
    </xf>
    <xf numFmtId="0" fontId="0" fillId="0" borderId="0" xfId="0" applyBorder="1"/>
    <xf numFmtId="0" fontId="14" fillId="0" borderId="0" xfId="0" applyFont="1" applyFill="1" applyAlignment="1">
      <alignment vertical="top" wrapText="1"/>
    </xf>
    <xf numFmtId="0" fontId="0" fillId="0" borderId="0" xfId="0" applyProtection="1">
      <protection locked="0"/>
    </xf>
    <xf numFmtId="0" fontId="2" fillId="0" borderId="0" xfId="0" applyFont="1" applyBorder="1" applyAlignment="1">
      <alignment vertical="top" wrapText="1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Fill="1" applyBorder="1" applyAlignment="1" applyProtection="1">
      <alignment vertical="center" wrapText="1"/>
      <protection locked="0"/>
    </xf>
    <xf numFmtId="9" fontId="15" fillId="2" borderId="10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34" xfId="0" applyNumberFormat="1" applyFont="1" applyFill="1" applyBorder="1" applyAlignment="1" applyProtection="1">
      <alignment vertical="center" wrapText="1"/>
      <protection locked="0"/>
    </xf>
    <xf numFmtId="9" fontId="15" fillId="2" borderId="10" xfId="0" applyNumberFormat="1" applyFont="1" applyFill="1" applyBorder="1" applyAlignment="1" applyProtection="1">
      <alignment vertical="center" wrapText="1"/>
      <protection locked="0"/>
    </xf>
    <xf numFmtId="49" fontId="4" fillId="0" borderId="6" xfId="0" applyNumberFormat="1" applyFont="1" applyFill="1" applyBorder="1" applyAlignment="1" applyProtection="1">
      <alignment vertical="center" wrapText="1"/>
      <protection locked="0"/>
    </xf>
    <xf numFmtId="49" fontId="3" fillId="0" borderId="10" xfId="0" applyNumberFormat="1" applyFont="1" applyFill="1" applyBorder="1" applyAlignment="1">
      <alignment horizontal="center" vertical="center" wrapText="1"/>
    </xf>
    <xf numFmtId="9" fontId="15" fillId="2" borderId="6" xfId="0" applyNumberFormat="1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Border="1" applyAlignment="1">
      <alignment horizontal="left" vertical="center" wrapText="1" indent="1"/>
    </xf>
    <xf numFmtId="49" fontId="4" fillId="0" borderId="5" xfId="0" applyNumberFormat="1" applyFont="1" applyBorder="1" applyAlignment="1">
      <alignment horizontal="left" vertical="center" wrapText="1" indent="1"/>
    </xf>
    <xf numFmtId="49" fontId="15" fillId="0" borderId="0" xfId="0" applyNumberFormat="1" applyFont="1" applyBorder="1" applyAlignment="1">
      <alignment horizontal="left" vertical="center" wrapText="1" indent="1"/>
    </xf>
    <xf numFmtId="49" fontId="15" fillId="0" borderId="5" xfId="0" applyNumberFormat="1" applyFont="1" applyBorder="1" applyAlignment="1">
      <alignment horizontal="left" vertical="center" wrapText="1" indent="1"/>
    </xf>
    <xf numFmtId="0" fontId="11" fillId="0" borderId="0" xfId="0" applyFont="1" applyBorder="1"/>
    <xf numFmtId="0" fontId="4" fillId="0" borderId="0" xfId="0" applyFont="1"/>
    <xf numFmtId="49" fontId="11" fillId="0" borderId="0" xfId="0" applyNumberFormat="1" applyFont="1" applyAlignment="1">
      <alignment horizontal="center"/>
    </xf>
    <xf numFmtId="0" fontId="6" fillId="0" borderId="0" xfId="0" applyFont="1" applyBorder="1"/>
    <xf numFmtId="49" fontId="2" fillId="0" borderId="35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vertical="center" wrapText="1"/>
    </xf>
    <xf numFmtId="49" fontId="2" fillId="0" borderId="65" xfId="0" applyNumberFormat="1" applyFont="1" applyBorder="1" applyAlignment="1">
      <alignment horizontal="center" vertical="center"/>
    </xf>
    <xf numFmtId="0" fontId="15" fillId="0" borderId="0" xfId="0" applyFont="1"/>
    <xf numFmtId="0" fontId="16" fillId="2" borderId="0" xfId="0" applyNumberFormat="1" applyFont="1" applyFill="1" applyBorder="1" applyAlignment="1" applyProtection="1">
      <alignment horizontal="left"/>
      <protection locked="0"/>
    </xf>
    <xf numFmtId="0" fontId="16" fillId="2" borderId="5" xfId="0" applyNumberFormat="1" applyFont="1" applyFill="1" applyBorder="1" applyAlignment="1" applyProtection="1">
      <alignment horizontal="left"/>
      <protection locked="0"/>
    </xf>
    <xf numFmtId="0" fontId="1" fillId="2" borderId="2" xfId="0" applyNumberFormat="1" applyFont="1" applyFill="1" applyBorder="1" applyAlignment="1" applyProtection="1">
      <alignment horizontal="left"/>
      <protection locked="0"/>
    </xf>
    <xf numFmtId="0" fontId="24" fillId="0" borderId="0" xfId="0" applyFont="1"/>
    <xf numFmtId="0" fontId="26" fillId="0" borderId="0" xfId="3" applyFont="1" applyFill="1" applyAlignment="1">
      <alignment vertical="center"/>
    </xf>
    <xf numFmtId="0" fontId="23" fillId="0" borderId="0" xfId="1" applyFont="1" applyFill="1" applyProtection="1"/>
    <xf numFmtId="0" fontId="1" fillId="0" borderId="0" xfId="1" applyFont="1" applyFill="1" applyProtection="1"/>
    <xf numFmtId="0" fontId="4" fillId="7" borderId="0" xfId="0" applyFont="1" applyFill="1"/>
    <xf numFmtId="0" fontId="0" fillId="7" borderId="0" xfId="0" applyFill="1"/>
    <xf numFmtId="0" fontId="2" fillId="7" borderId="0" xfId="0" applyFont="1" applyFill="1"/>
    <xf numFmtId="0" fontId="17" fillId="3" borderId="0" xfId="0" applyFont="1" applyFill="1"/>
    <xf numFmtId="0" fontId="15" fillId="3" borderId="0" xfId="0" applyFont="1" applyFill="1"/>
    <xf numFmtId="0" fontId="15" fillId="7" borderId="0" xfId="0" applyFont="1" applyFill="1"/>
    <xf numFmtId="0" fontId="22" fillId="7" borderId="0" xfId="2" applyFill="1" applyAlignment="1" applyProtection="1"/>
    <xf numFmtId="0" fontId="9" fillId="0" borderId="0" xfId="0" applyFont="1" applyBorder="1"/>
    <xf numFmtId="0" fontId="4" fillId="2" borderId="0" xfId="0" applyFont="1" applyFill="1"/>
    <xf numFmtId="0" fontId="4" fillId="0" borderId="0" xfId="0" applyFont="1" applyFill="1"/>
    <xf numFmtId="0" fontId="15" fillId="2" borderId="0" xfId="0" applyFont="1" applyFill="1"/>
    <xf numFmtId="49" fontId="1" fillId="0" borderId="26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vertical="top"/>
    </xf>
    <xf numFmtId="49" fontId="11" fillId="0" borderId="0" xfId="0" applyNumberFormat="1" applyFont="1" applyAlignment="1">
      <alignment horizontal="center"/>
    </xf>
    <xf numFmtId="49" fontId="12" fillId="2" borderId="26" xfId="0" applyNumberFormat="1" applyFont="1" applyFill="1" applyBorder="1" applyAlignment="1" applyProtection="1">
      <alignment horizontal="center" vertical="center"/>
      <protection locked="0"/>
    </xf>
    <xf numFmtId="0" fontId="22" fillId="0" borderId="0" xfId="2" applyFill="1" applyAlignment="1" applyProtection="1">
      <protection locked="0"/>
    </xf>
    <xf numFmtId="49" fontId="20" fillId="0" borderId="0" xfId="0" applyNumberFormat="1" applyFont="1" applyAlignment="1">
      <alignment horizontal="center" wrapText="1"/>
    </xf>
    <xf numFmtId="49" fontId="20" fillId="0" borderId="0" xfId="0" applyNumberFormat="1" applyFont="1" applyAlignment="1">
      <alignment horizontal="center"/>
    </xf>
    <xf numFmtId="0" fontId="11" fillId="7" borderId="0" xfId="0" applyFont="1" applyFill="1" applyBorder="1"/>
    <xf numFmtId="49" fontId="11" fillId="7" borderId="0" xfId="0" applyNumberFormat="1" applyFont="1" applyFill="1" applyAlignment="1">
      <alignment horizontal="center"/>
    </xf>
    <xf numFmtId="0" fontId="11" fillId="7" borderId="4" xfId="0" applyFont="1" applyFill="1" applyBorder="1"/>
    <xf numFmtId="49" fontId="1" fillId="7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left" vertical="center" wrapText="1"/>
    </xf>
    <xf numFmtId="49" fontId="1" fillId="7" borderId="0" xfId="0" applyNumberFormat="1" applyFont="1" applyFill="1" applyBorder="1" applyAlignment="1">
      <alignment horizontal="center" vertical="center" wrapText="1"/>
    </xf>
    <xf numFmtId="49" fontId="2" fillId="7" borderId="0" xfId="0" applyNumberFormat="1" applyFont="1" applyFill="1" applyBorder="1" applyAlignment="1">
      <alignment horizontal="left" vertical="center" wrapText="1"/>
    </xf>
    <xf numFmtId="49" fontId="11" fillId="7" borderId="0" xfId="0" applyNumberFormat="1" applyFont="1" applyFill="1" applyBorder="1" applyAlignment="1">
      <alignment vertical="center" wrapText="1"/>
    </xf>
    <xf numFmtId="49" fontId="15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Border="1"/>
    <xf numFmtId="0" fontId="0" fillId="7" borderId="5" xfId="0" applyFill="1" applyBorder="1"/>
    <xf numFmtId="49" fontId="2" fillId="7" borderId="0" xfId="0" applyNumberFormat="1" applyFont="1" applyFill="1"/>
    <xf numFmtId="0" fontId="0" fillId="9" borderId="0" xfId="0" applyFill="1"/>
    <xf numFmtId="0" fontId="0" fillId="9" borderId="0" xfId="0" applyFill="1" applyBorder="1"/>
    <xf numFmtId="49" fontId="12" fillId="9" borderId="26" xfId="0" applyNumberFormat="1" applyFont="1" applyFill="1" applyBorder="1" applyAlignment="1" applyProtection="1">
      <alignment horizontal="center" vertical="center" wrapText="1"/>
      <protection locked="0"/>
    </xf>
    <xf numFmtId="49" fontId="12" fillId="9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9" borderId="1" xfId="0" applyNumberFormat="1" applyFont="1" applyFill="1" applyBorder="1" applyAlignment="1">
      <alignment horizontal="center" vertical="center" wrapText="1"/>
    </xf>
    <xf numFmtId="49" fontId="2" fillId="9" borderId="0" xfId="0" applyNumberFormat="1" applyFont="1" applyFill="1" applyBorder="1" applyAlignment="1">
      <alignment horizontal="center"/>
    </xf>
    <xf numFmtId="49" fontId="2" fillId="9" borderId="0" xfId="0" applyNumberFormat="1" applyFont="1" applyFill="1" applyBorder="1" applyAlignment="1">
      <alignment horizontal="center" vertical="center" wrapText="1"/>
    </xf>
    <xf numFmtId="49" fontId="2" fillId="9" borderId="0" xfId="0" applyNumberFormat="1" applyFont="1" applyFill="1" applyBorder="1"/>
    <xf numFmtId="49" fontId="2" fillId="9" borderId="0" xfId="0" applyNumberFormat="1" applyFont="1" applyFill="1"/>
    <xf numFmtId="49" fontId="1" fillId="9" borderId="4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11" fillId="9" borderId="0" xfId="0" applyFont="1" applyFill="1" applyBorder="1"/>
    <xf numFmtId="0" fontId="13" fillId="7" borderId="0" xfId="0" applyFont="1" applyFill="1" applyAlignment="1">
      <alignment horizontal="center" vertical="center" wrapText="1"/>
    </xf>
    <xf numFmtId="49" fontId="13" fillId="7" borderId="0" xfId="0" applyNumberFormat="1" applyFont="1" applyFill="1" applyAlignment="1">
      <alignment horizontal="center" vertical="center" wrapText="1"/>
    </xf>
    <xf numFmtId="0" fontId="0" fillId="10" borderId="0" xfId="0" applyFill="1"/>
    <xf numFmtId="49" fontId="20" fillId="10" borderId="0" xfId="0" applyNumberFormat="1" applyFont="1" applyFill="1" applyAlignment="1">
      <alignment horizontal="center" wrapText="1"/>
    </xf>
    <xf numFmtId="49" fontId="20" fillId="1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2" borderId="0" xfId="0" applyFont="1" applyFill="1"/>
    <xf numFmtId="49" fontId="1" fillId="7" borderId="6" xfId="0" applyNumberFormat="1" applyFont="1" applyFill="1" applyBorder="1" applyAlignment="1">
      <alignment vertical="center" wrapText="1"/>
    </xf>
    <xf numFmtId="49" fontId="1" fillId="7" borderId="6" xfId="0" applyNumberFormat="1" applyFont="1" applyFill="1" applyBorder="1" applyAlignment="1" applyProtection="1">
      <alignment horizontal="center" vertical="center" wrapText="1"/>
    </xf>
    <xf numFmtId="0" fontId="9" fillId="9" borderId="0" xfId="0" applyFont="1" applyFill="1" applyBorder="1" applyAlignment="1">
      <alignment horizontal="center" vertical="top" wrapText="1"/>
    </xf>
    <xf numFmtId="0" fontId="0" fillId="4" borderId="0" xfId="0" applyFill="1"/>
    <xf numFmtId="0" fontId="0" fillId="4" borderId="0" xfId="0" applyFill="1" applyBorder="1"/>
    <xf numFmtId="0" fontId="11" fillId="4" borderId="0" xfId="0" applyFont="1" applyFill="1" applyBorder="1"/>
    <xf numFmtId="49" fontId="3" fillId="4" borderId="4" xfId="0" applyNumberFormat="1" applyFont="1" applyFill="1" applyBorder="1" applyAlignment="1">
      <alignment horizontal="center" vertical="center" textRotation="90"/>
    </xf>
    <xf numFmtId="49" fontId="0" fillId="4" borderId="4" xfId="0" applyNumberFormat="1" applyFill="1" applyBorder="1" applyAlignment="1">
      <alignment horizontal="center"/>
    </xf>
    <xf numFmtId="49" fontId="12" fillId="4" borderId="4" xfId="0" applyNumberFormat="1" applyFont="1" applyFill="1" applyBorder="1" applyAlignment="1">
      <alignment horizontal="left" vertical="center" indent="1"/>
    </xf>
    <xf numFmtId="49" fontId="12" fillId="4" borderId="4" xfId="0" applyNumberFormat="1" applyFont="1" applyFill="1" applyBorder="1" applyAlignment="1">
      <alignment horizontal="center"/>
    </xf>
    <xf numFmtId="49" fontId="2" fillId="4" borderId="4" xfId="0" applyNumberFormat="1" applyFont="1" applyFill="1" applyBorder="1" applyAlignment="1">
      <alignment horizontal="left" vertical="center" wrapText="1" indent="1"/>
    </xf>
    <xf numFmtId="49" fontId="2" fillId="4" borderId="6" xfId="0" applyNumberFormat="1" applyFont="1" applyFill="1" applyBorder="1" applyAlignment="1"/>
    <xf numFmtId="49" fontId="3" fillId="4" borderId="1" xfId="0" applyNumberFormat="1" applyFont="1" applyFill="1" applyBorder="1" applyAlignment="1">
      <alignment vertical="center" textRotation="90" wrapText="1"/>
    </xf>
    <xf numFmtId="49" fontId="0" fillId="4" borderId="6" xfId="0" applyNumberFormat="1" applyFill="1" applyBorder="1" applyAlignment="1"/>
    <xf numFmtId="49" fontId="0" fillId="4" borderId="0" xfId="0" applyNumberFormat="1" applyFill="1"/>
    <xf numFmtId="49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49" fontId="3" fillId="4" borderId="0" xfId="0" applyNumberFormat="1" applyFont="1" applyFill="1" applyBorder="1" applyAlignment="1">
      <alignment horizontal="center" vertical="center" textRotation="90" wrapText="1"/>
    </xf>
    <xf numFmtId="49" fontId="0" fillId="4" borderId="0" xfId="0" applyNumberFormat="1" applyFill="1" applyBorder="1" applyAlignment="1">
      <alignment horizontal="center"/>
    </xf>
    <xf numFmtId="49" fontId="3" fillId="4" borderId="6" xfId="0" applyNumberFormat="1" applyFont="1" applyFill="1" applyBorder="1" applyAlignment="1">
      <alignment vertical="center" textRotation="90" wrapText="1"/>
    </xf>
    <xf numFmtId="49" fontId="2" fillId="4" borderId="0" xfId="0" applyNumberFormat="1" applyFont="1" applyFill="1"/>
    <xf numFmtId="49" fontId="0" fillId="4" borderId="0" xfId="0" applyNumberFormat="1" applyFill="1" applyBorder="1" applyAlignment="1">
      <alignment horizontal="left" vertical="center" indent="1"/>
    </xf>
    <xf numFmtId="49" fontId="2" fillId="4" borderId="0" xfId="0" applyNumberFormat="1" applyFont="1" applyFill="1" applyBorder="1" applyAlignment="1">
      <alignment horizontal="left" vertical="center" wrapText="1" indent="1"/>
    </xf>
    <xf numFmtId="0" fontId="0" fillId="5" borderId="0" xfId="0" applyFill="1" applyBorder="1"/>
    <xf numFmtId="44" fontId="11" fillId="5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4" fontId="11" fillId="4" borderId="0" xfId="0" applyNumberFormat="1" applyFont="1" applyFill="1" applyBorder="1" applyAlignment="1">
      <alignment horizontal="center" vertical="center"/>
    </xf>
    <xf numFmtId="0" fontId="0" fillId="4" borderId="72" xfId="0" applyFill="1" applyBorder="1"/>
    <xf numFmtId="0" fontId="0" fillId="5" borderId="68" xfId="0" applyFill="1" applyBorder="1"/>
    <xf numFmtId="0" fontId="0" fillId="5" borderId="70" xfId="0" applyFill="1" applyBorder="1"/>
    <xf numFmtId="0" fontId="0" fillId="5" borderId="71" xfId="0" applyFill="1" applyBorder="1"/>
    <xf numFmtId="49" fontId="11" fillId="5" borderId="0" xfId="0" applyNumberFormat="1" applyFont="1" applyFill="1" applyBorder="1" applyAlignment="1">
      <alignment horizontal="center" wrapText="1"/>
    </xf>
    <xf numFmtId="49" fontId="11" fillId="5" borderId="0" xfId="0" applyNumberFormat="1" applyFont="1" applyFill="1" applyBorder="1" applyAlignment="1">
      <alignment horizontal="center"/>
    </xf>
    <xf numFmtId="49" fontId="1" fillId="5" borderId="0" xfId="0" applyNumberFormat="1" applyFont="1" applyFill="1" applyBorder="1" applyAlignment="1">
      <alignment horizontal="center"/>
    </xf>
    <xf numFmtId="0" fontId="0" fillId="5" borderId="72" xfId="0" applyFill="1" applyBorder="1"/>
    <xf numFmtId="44" fontId="17" fillId="5" borderId="0" xfId="0" applyNumberFormat="1" applyFont="1" applyFill="1" applyBorder="1" applyAlignment="1" applyProtection="1">
      <alignment horizontal="center"/>
      <protection locked="0"/>
    </xf>
    <xf numFmtId="44" fontId="3" fillId="5" borderId="0" xfId="0" applyNumberFormat="1" applyFont="1" applyFill="1" applyBorder="1" applyAlignment="1">
      <alignment horizontal="center"/>
    </xf>
    <xf numFmtId="49" fontId="4" fillId="5" borderId="0" xfId="0" applyNumberFormat="1" applyFont="1" applyFill="1" applyBorder="1" applyAlignment="1">
      <alignment wrapText="1"/>
    </xf>
    <xf numFmtId="0" fontId="0" fillId="5" borderId="0" xfId="0" applyFill="1" applyBorder="1" applyAlignment="1">
      <alignment vertical="center"/>
    </xf>
    <xf numFmtId="0" fontId="0" fillId="5" borderId="73" xfId="0" applyFill="1" applyBorder="1"/>
    <xf numFmtId="49" fontId="11" fillId="5" borderId="74" xfId="0" applyNumberFormat="1" applyFont="1" applyFill="1" applyBorder="1" applyAlignment="1">
      <alignment horizontal="center"/>
    </xf>
    <xf numFmtId="49" fontId="15" fillId="5" borderId="0" xfId="0" applyNumberFormat="1" applyFont="1" applyFill="1" applyBorder="1" applyAlignment="1">
      <alignment horizontal="left" wrapText="1"/>
    </xf>
    <xf numFmtId="49" fontId="15" fillId="5" borderId="72" xfId="0" applyNumberFormat="1" applyFont="1" applyFill="1" applyBorder="1" applyAlignment="1">
      <alignment horizontal="left" wrapText="1"/>
    </xf>
    <xf numFmtId="49" fontId="4" fillId="5" borderId="0" xfId="0" applyNumberFormat="1" applyFont="1" applyFill="1" applyBorder="1" applyAlignment="1">
      <alignment horizontal="left" wrapText="1"/>
    </xf>
    <xf numFmtId="49" fontId="4" fillId="5" borderId="72" xfId="0" applyNumberFormat="1" applyFont="1" applyFill="1" applyBorder="1" applyAlignment="1">
      <alignment horizontal="left" wrapText="1"/>
    </xf>
    <xf numFmtId="49" fontId="4" fillId="5" borderId="72" xfId="0" applyNumberFormat="1" applyFont="1" applyFill="1" applyBorder="1" applyAlignment="1">
      <alignment wrapText="1"/>
    </xf>
    <xf numFmtId="0" fontId="0" fillId="5" borderId="75" xfId="0" applyFill="1" applyBorder="1"/>
    <xf numFmtId="44" fontId="11" fillId="5" borderId="0" xfId="0" applyNumberFormat="1" applyFont="1" applyFill="1" applyBorder="1" applyAlignment="1"/>
    <xf numFmtId="0" fontId="30" fillId="11" borderId="76" xfId="0" applyFont="1" applyFill="1" applyBorder="1" applyAlignment="1" applyProtection="1">
      <alignment horizontal="center" vertical="center"/>
      <protection locked="0"/>
    </xf>
    <xf numFmtId="44" fontId="32" fillId="5" borderId="76" xfId="0" applyNumberFormat="1" applyFont="1" applyFill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horizontal="left" vertical="center"/>
    </xf>
    <xf numFmtId="49" fontId="2" fillId="0" borderId="35" xfId="0" applyNumberFormat="1" applyFont="1" applyBorder="1" applyAlignment="1">
      <alignment horizontal="left" vertical="center" wrapText="1"/>
    </xf>
    <xf numFmtId="49" fontId="2" fillId="0" borderId="28" xfId="0" applyNumberFormat="1" applyFont="1" applyBorder="1" applyAlignment="1">
      <alignment horizontal="left" vertical="center"/>
    </xf>
    <xf numFmtId="49" fontId="2" fillId="0" borderId="65" xfId="0" applyNumberFormat="1" applyFont="1" applyBorder="1" applyAlignment="1">
      <alignment horizontal="left" vertical="center"/>
    </xf>
    <xf numFmtId="49" fontId="2" fillId="0" borderId="77" xfId="0" applyNumberFormat="1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left" vertical="center" wrapText="1"/>
    </xf>
    <xf numFmtId="49" fontId="12" fillId="9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9" borderId="6" xfId="0" applyFill="1" applyBorder="1"/>
    <xf numFmtId="49" fontId="2" fillId="0" borderId="7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 wrapText="1"/>
    </xf>
    <xf numFmtId="0" fontId="36" fillId="0" borderId="0" xfId="1" applyFont="1" applyFill="1" applyBorder="1" applyAlignment="1" applyProtection="1"/>
    <xf numFmtId="1" fontId="37" fillId="0" borderId="0" xfId="1" applyNumberFormat="1" applyFont="1" applyFill="1" applyBorder="1" applyAlignment="1" applyProtection="1">
      <alignment wrapText="1"/>
    </xf>
    <xf numFmtId="1" fontId="37" fillId="0" borderId="0" xfId="1" applyNumberFormat="1" applyFont="1" applyFill="1" applyBorder="1" applyProtection="1"/>
    <xf numFmtId="164" fontId="37" fillId="0" borderId="0" xfId="1" applyNumberFormat="1" applyFont="1" applyFill="1" applyBorder="1" applyAlignment="1" applyProtection="1">
      <alignment horizontal="left"/>
    </xf>
    <xf numFmtId="49" fontId="37" fillId="0" borderId="0" xfId="1" applyNumberFormat="1" applyFont="1" applyFill="1" applyBorder="1" applyAlignment="1" applyProtection="1">
      <alignment wrapText="1"/>
    </xf>
    <xf numFmtId="0" fontId="37" fillId="0" borderId="0" xfId="1" applyNumberFormat="1" applyFont="1" applyFill="1" applyBorder="1" applyProtection="1"/>
    <xf numFmtId="49" fontId="38" fillId="0" borderId="0" xfId="1" applyNumberFormat="1" applyFont="1" applyFill="1" applyBorder="1" applyAlignment="1" applyProtection="1">
      <alignment horizontal="left"/>
    </xf>
    <xf numFmtId="0" fontId="38" fillId="0" borderId="0" xfId="1" applyFont="1" applyFill="1" applyBorder="1" applyAlignment="1" applyProtection="1">
      <alignment horizontal="left"/>
    </xf>
    <xf numFmtId="0" fontId="38" fillId="0" borderId="0" xfId="1" applyFont="1" applyFill="1" applyBorder="1" applyProtection="1"/>
    <xf numFmtId="0" fontId="37" fillId="0" borderId="0" xfId="1" applyFont="1" applyFill="1" applyBorder="1" applyProtection="1"/>
    <xf numFmtId="10" fontId="38" fillId="0" borderId="0" xfId="1" applyNumberFormat="1" applyFont="1" applyFill="1" applyBorder="1" applyProtection="1"/>
    <xf numFmtId="49" fontId="38" fillId="0" borderId="0" xfId="1" applyNumberFormat="1" applyFont="1" applyFill="1" applyBorder="1" applyProtection="1"/>
    <xf numFmtId="0" fontId="38" fillId="0" borderId="0" xfId="1" applyNumberFormat="1" applyFont="1" applyFill="1" applyBorder="1" applyProtection="1"/>
    <xf numFmtId="0" fontId="38" fillId="0" borderId="0" xfId="0" applyFont="1" applyFill="1" applyBorder="1"/>
    <xf numFmtId="49" fontId="0" fillId="0" borderId="0" xfId="0" applyNumberFormat="1" applyFill="1" applyBorder="1"/>
    <xf numFmtId="0" fontId="12" fillId="0" borderId="0" xfId="1" applyNumberFormat="1" applyFont="1" applyFill="1" applyBorder="1" applyProtection="1"/>
    <xf numFmtId="44" fontId="32" fillId="5" borderId="0" xfId="0" applyNumberFormat="1" applyFont="1" applyFill="1" applyBorder="1" applyAlignment="1" applyProtection="1">
      <alignment horizontal="center" vertical="center"/>
      <protection locked="0"/>
    </xf>
    <xf numFmtId="0" fontId="2" fillId="5" borderId="0" xfId="0" applyNumberFormat="1" applyFont="1" applyFill="1" applyBorder="1" applyAlignment="1">
      <alignment vertical="center" wrapText="1"/>
    </xf>
    <xf numFmtId="0" fontId="9" fillId="5" borderId="0" xfId="0" applyFont="1" applyFill="1" applyBorder="1"/>
    <xf numFmtId="49" fontId="39" fillId="5" borderId="0" xfId="2" applyNumberFormat="1" applyFont="1" applyFill="1" applyBorder="1" applyAlignment="1" applyProtection="1">
      <alignment horizontal="left"/>
    </xf>
    <xf numFmtId="49" fontId="22" fillId="5" borderId="0" xfId="2" applyNumberFormat="1" applyFill="1" applyBorder="1" applyAlignment="1" applyProtection="1">
      <alignment horizontal="left"/>
    </xf>
    <xf numFmtId="49" fontId="3" fillId="5" borderId="74" xfId="0" applyNumberFormat="1" applyFont="1" applyFill="1" applyBorder="1" applyAlignment="1">
      <alignment horizontal="left" vertical="center" wrapText="1"/>
    </xf>
    <xf numFmtId="44" fontId="32" fillId="5" borderId="74" xfId="0" applyNumberFormat="1" applyFont="1" applyFill="1" applyBorder="1" applyAlignment="1" applyProtection="1">
      <alignment horizontal="center" vertical="center"/>
      <protection locked="0"/>
    </xf>
    <xf numFmtId="49" fontId="12" fillId="7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7" borderId="0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0" xfId="1" applyNumberFormat="1" applyFont="1" applyFill="1" applyBorder="1" applyAlignment="1" applyProtection="1">
      <alignment horizontal="right"/>
    </xf>
    <xf numFmtId="49" fontId="2" fillId="0" borderId="55" xfId="0" applyNumberFormat="1" applyFont="1" applyBorder="1" applyAlignment="1">
      <alignment horizontal="center" vertical="center"/>
    </xf>
    <xf numFmtId="49" fontId="2" fillId="0" borderId="49" xfId="0" applyNumberFormat="1" applyFont="1" applyBorder="1" applyAlignment="1">
      <alignment horizontal="center" vertical="center"/>
    </xf>
    <xf numFmtId="49" fontId="2" fillId="0" borderId="67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vertical="center" wrapText="1"/>
    </xf>
    <xf numFmtId="49" fontId="1" fillId="0" borderId="32" xfId="0" applyNumberFormat="1" applyFont="1" applyBorder="1" applyAlignment="1">
      <alignment vertical="center" wrapText="1"/>
    </xf>
    <xf numFmtId="49" fontId="1" fillId="0" borderId="22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0" fillId="5" borderId="0" xfId="0" applyFill="1" applyBorder="1" applyAlignment="1">
      <alignment horizontal="center" vertical="center"/>
    </xf>
    <xf numFmtId="49" fontId="12" fillId="2" borderId="79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80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81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82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8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84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85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86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87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88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61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43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0" xfId="0" applyNumberFormat="1" applyFont="1" applyFill="1" applyBorder="1" applyAlignment="1">
      <alignment horizontal="left"/>
    </xf>
    <xf numFmtId="49" fontId="32" fillId="5" borderId="0" xfId="0" applyNumberFormat="1" applyFont="1" applyFill="1" applyBorder="1" applyAlignment="1">
      <alignment horizontal="right" vertical="center"/>
    </xf>
    <xf numFmtId="0" fontId="42" fillId="7" borderId="0" xfId="0" applyFont="1" applyFill="1" applyBorder="1"/>
    <xf numFmtId="0" fontId="43" fillId="0" borderId="0" xfId="0" applyFont="1" applyFill="1" applyBorder="1" applyAlignment="1">
      <alignment horizontal="left"/>
    </xf>
    <xf numFmtId="0" fontId="9" fillId="7" borderId="0" xfId="0" applyNumberFormat="1" applyFont="1" applyFill="1" applyAlignment="1">
      <alignment horizontal="left" vertical="top" wrapText="1"/>
    </xf>
    <xf numFmtId="0" fontId="9" fillId="9" borderId="0" xfId="0" applyFont="1" applyFill="1" applyBorder="1" applyAlignment="1">
      <alignment horizontal="center" vertical="top" wrapText="1"/>
    </xf>
    <xf numFmtId="0" fontId="3" fillId="7" borderId="0" xfId="0" applyFont="1" applyFill="1" applyBorder="1"/>
    <xf numFmtId="0" fontId="2" fillId="5" borderId="0" xfId="0" applyFont="1" applyFill="1" applyBorder="1" applyAlignment="1">
      <alignment vertical="center"/>
    </xf>
    <xf numFmtId="49" fontId="1" fillId="4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wrapText="1"/>
    </xf>
    <xf numFmtId="49" fontId="15" fillId="0" borderId="0" xfId="0" applyNumberFormat="1" applyFont="1" applyBorder="1" applyAlignment="1">
      <alignment horizontal="left" wrapText="1"/>
    </xf>
    <xf numFmtId="0" fontId="28" fillId="0" borderId="0" xfId="0" applyFont="1" applyBorder="1" applyAlignment="1">
      <alignment vertical="center"/>
    </xf>
    <xf numFmtId="0" fontId="38" fillId="0" borderId="0" xfId="0" applyFont="1" applyBorder="1"/>
    <xf numFmtId="0" fontId="38" fillId="0" borderId="0" xfId="0" applyFont="1" applyFill="1" applyBorder="1" applyAlignment="1">
      <alignment wrapText="1"/>
    </xf>
    <xf numFmtId="42" fontId="38" fillId="0" borderId="0" xfId="0" applyNumberFormat="1" applyFont="1" applyBorder="1"/>
    <xf numFmtId="49" fontId="38" fillId="0" borderId="0" xfId="0" applyNumberFormat="1" applyFont="1" applyFill="1" applyBorder="1"/>
    <xf numFmtId="49" fontId="2" fillId="0" borderId="0" xfId="0" applyNumberFormat="1" applyFont="1" applyFill="1" applyBorder="1"/>
    <xf numFmtId="49" fontId="12" fillId="0" borderId="0" xfId="0" applyNumberFormat="1" applyFont="1" applyFill="1" applyBorder="1"/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>
      <alignment horizontal="left"/>
    </xf>
    <xf numFmtId="9" fontId="38" fillId="0" borderId="0" xfId="0" applyNumberFormat="1" applyFont="1" applyFill="1" applyBorder="1" applyAlignment="1">
      <alignment horizontal="left"/>
    </xf>
    <xf numFmtId="0" fontId="4" fillId="2" borderId="0" xfId="0" applyFont="1" applyFill="1" applyAlignment="1"/>
    <xf numFmtId="0" fontId="27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49" fontId="2" fillId="0" borderId="3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 wrapText="1"/>
    </xf>
    <xf numFmtId="9" fontId="15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1" xfId="0" applyNumberFormat="1" applyFont="1" applyFill="1" applyBorder="1" applyAlignment="1" applyProtection="1">
      <alignment horizontal="center" vertical="center"/>
      <protection locked="0"/>
    </xf>
    <xf numFmtId="49" fontId="38" fillId="0" borderId="0" xfId="0" applyNumberFormat="1" applyFont="1" applyBorder="1"/>
    <xf numFmtId="49" fontId="32" fillId="5" borderId="0" xfId="0" applyNumberFormat="1" applyFont="1" applyFill="1" applyBorder="1" applyAlignment="1">
      <alignment horizontal="right" vertical="center"/>
    </xf>
    <xf numFmtId="42" fontId="3" fillId="4" borderId="0" xfId="0" applyNumberFormat="1" applyFont="1" applyFill="1" applyBorder="1" applyAlignment="1" applyProtection="1">
      <alignment horizontal="left" vertical="center"/>
    </xf>
    <xf numFmtId="42" fontId="3" fillId="5" borderId="0" xfId="0" applyNumberFormat="1" applyFont="1" applyFill="1" applyBorder="1" applyAlignment="1" applyProtection="1">
      <alignment horizontal="left" vertical="center"/>
    </xf>
    <xf numFmtId="44" fontId="11" fillId="5" borderId="0" xfId="0" applyNumberFormat="1" applyFont="1" applyFill="1" applyBorder="1" applyAlignment="1">
      <alignment horizontal="center"/>
    </xf>
    <xf numFmtId="49" fontId="3" fillId="5" borderId="0" xfId="0" applyNumberFormat="1" applyFont="1" applyFill="1" applyBorder="1" applyAlignment="1">
      <alignment horizontal="right" vertical="center"/>
    </xf>
    <xf numFmtId="44" fontId="3" fillId="5" borderId="76" xfId="0" applyNumberFormat="1" applyFont="1" applyFill="1" applyBorder="1" applyAlignment="1" applyProtection="1">
      <alignment horizontal="center" vertical="center"/>
      <protection locked="0"/>
    </xf>
    <xf numFmtId="42" fontId="3" fillId="5" borderId="0" xfId="0" applyNumberFormat="1" applyFont="1" applyFill="1" applyBorder="1" applyAlignment="1" applyProtection="1">
      <alignment horizontal="right" vertical="center"/>
    </xf>
    <xf numFmtId="44" fontId="11" fillId="5" borderId="0" xfId="0" applyNumberFormat="1" applyFont="1" applyFill="1" applyBorder="1" applyAlignment="1">
      <alignment horizontal="right" vertical="center"/>
    </xf>
    <xf numFmtId="0" fontId="0" fillId="5" borderId="69" xfId="0" applyFill="1" applyBorder="1"/>
    <xf numFmtId="0" fontId="0" fillId="5" borderId="74" xfId="0" applyFill="1" applyBorder="1"/>
    <xf numFmtId="49" fontId="2" fillId="0" borderId="4" xfId="0" applyNumberFormat="1" applyFont="1" applyBorder="1" applyAlignment="1">
      <alignment horizontal="left" vertical="center" wrapText="1" indent="1"/>
    </xf>
    <xf numFmtId="42" fontId="3" fillId="4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/>
    <xf numFmtId="0" fontId="12" fillId="0" borderId="0" xfId="1" applyFont="1" applyFill="1" applyBorder="1" applyProtection="1"/>
    <xf numFmtId="0" fontId="46" fillId="0" borderId="0" xfId="0" applyFont="1" applyFill="1" applyBorder="1" applyAlignment="1">
      <alignment horizontal="left"/>
    </xf>
    <xf numFmtId="0" fontId="12" fillId="0" borderId="0" xfId="0" applyFont="1" applyFill="1"/>
    <xf numFmtId="49" fontId="12" fillId="0" borderId="0" xfId="1" applyNumberFormat="1" applyFont="1" applyFill="1" applyBorder="1" applyProtection="1"/>
    <xf numFmtId="0" fontId="12" fillId="0" borderId="0" xfId="0" applyFont="1" applyFill="1" applyBorder="1" applyAlignment="1">
      <alignment horizontal="left"/>
    </xf>
    <xf numFmtId="9" fontId="12" fillId="0" borderId="0" xfId="0" applyNumberFormat="1" applyFont="1" applyFill="1" applyBorder="1" applyAlignment="1">
      <alignment horizontal="left"/>
    </xf>
    <xf numFmtId="0" fontId="49" fillId="0" borderId="0" xfId="1" applyFont="1" applyFill="1" applyBorder="1" applyAlignment="1" applyProtection="1"/>
    <xf numFmtId="0" fontId="12" fillId="0" borderId="0" xfId="0" applyFont="1" applyFill="1" applyBorder="1"/>
    <xf numFmtId="1" fontId="50" fillId="0" borderId="0" xfId="1" applyNumberFormat="1" applyFont="1" applyFill="1" applyBorder="1" applyAlignment="1" applyProtection="1">
      <alignment wrapText="1"/>
    </xf>
    <xf numFmtId="1" fontId="50" fillId="0" borderId="0" xfId="1" applyNumberFormat="1" applyFont="1" applyFill="1" applyBorder="1" applyProtection="1"/>
    <xf numFmtId="49" fontId="50" fillId="0" borderId="0" xfId="1" applyNumberFormat="1" applyFont="1" applyFill="1" applyBorder="1" applyAlignment="1" applyProtection="1">
      <alignment wrapText="1"/>
    </xf>
    <xf numFmtId="0" fontId="50" fillId="0" borderId="0" xfId="1" applyNumberFormat="1" applyFont="1" applyFill="1" applyBorder="1" applyProtection="1"/>
    <xf numFmtId="49" fontId="12" fillId="0" borderId="0" xfId="1" applyNumberFormat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10" fontId="12" fillId="0" borderId="0" xfId="1" applyNumberFormat="1" applyFont="1" applyFill="1" applyBorder="1" applyProtection="1"/>
    <xf numFmtId="49" fontId="12" fillId="0" borderId="0" xfId="0" applyNumberFormat="1" applyFont="1" applyFill="1" applyBorder="1" applyAlignment="1">
      <alignment horizontal="left"/>
    </xf>
    <xf numFmtId="0" fontId="15" fillId="0" borderId="0" xfId="0" applyFont="1" applyFill="1"/>
    <xf numFmtId="0" fontId="12" fillId="0" borderId="0" xfId="0" applyFont="1" applyBorder="1"/>
    <xf numFmtId="49" fontId="12" fillId="0" borderId="0" xfId="1" applyNumberFormat="1" applyFont="1" applyFill="1" applyBorder="1" applyAlignment="1" applyProtection="1">
      <alignment horizontal="right"/>
    </xf>
    <xf numFmtId="49" fontId="28" fillId="4" borderId="0" xfId="0" applyNumberFormat="1" applyFont="1" applyFill="1" applyBorder="1" applyAlignment="1">
      <alignment horizontal="left" vertical="center" wrapText="1"/>
    </xf>
    <xf numFmtId="49" fontId="28" fillId="5" borderId="0" xfId="0" applyNumberFormat="1" applyFont="1" applyFill="1" applyBorder="1" applyAlignment="1">
      <alignment horizontal="left" vertical="center" wrapText="1"/>
    </xf>
    <xf numFmtId="0" fontId="44" fillId="11" borderId="89" xfId="0" applyFont="1" applyFill="1" applyBorder="1" applyAlignment="1" applyProtection="1">
      <alignment horizontal="left" vertical="center" wrapText="1"/>
      <protection locked="0"/>
    </xf>
    <xf numFmtId="0" fontId="44" fillId="11" borderId="9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center"/>
    </xf>
    <xf numFmtId="49" fontId="1" fillId="4" borderId="34" xfId="0" applyNumberFormat="1" applyFont="1" applyFill="1" applyBorder="1" applyAlignment="1">
      <alignment horizontal="center"/>
    </xf>
    <xf numFmtId="49" fontId="1" fillId="4" borderId="10" xfId="0" applyNumberFormat="1" applyFont="1" applyFill="1" applyBorder="1" applyAlignment="1">
      <alignment horizontal="center"/>
    </xf>
    <xf numFmtId="0" fontId="4" fillId="2" borderId="53" xfId="0" applyFont="1" applyFill="1" applyBorder="1" applyAlignment="1" applyProtection="1">
      <alignment horizontal="left" vertical="center" indent="1"/>
      <protection locked="0"/>
    </xf>
    <xf numFmtId="0" fontId="4" fillId="2" borderId="54" xfId="0" applyFont="1" applyFill="1" applyBorder="1" applyAlignment="1" applyProtection="1">
      <alignment horizontal="left" vertical="center" indent="1"/>
      <protection locked="0"/>
    </xf>
    <xf numFmtId="0" fontId="4" fillId="2" borderId="55" xfId="0" applyFont="1" applyFill="1" applyBorder="1" applyAlignment="1" applyProtection="1">
      <alignment horizontal="left" vertical="center" indent="1"/>
      <protection locked="0"/>
    </xf>
    <xf numFmtId="0" fontId="4" fillId="2" borderId="53" xfId="0" applyFont="1" applyFill="1" applyBorder="1" applyAlignment="1" applyProtection="1">
      <alignment horizontal="center"/>
      <protection locked="0"/>
    </xf>
    <xf numFmtId="0" fontId="4" fillId="2" borderId="56" xfId="0" applyFont="1" applyFill="1" applyBorder="1" applyAlignment="1" applyProtection="1">
      <alignment horizontal="center"/>
      <protection locked="0"/>
    </xf>
    <xf numFmtId="49" fontId="1" fillId="4" borderId="62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9" fontId="1" fillId="4" borderId="24" xfId="0" applyNumberFormat="1" applyFont="1" applyFill="1" applyBorder="1" applyAlignment="1">
      <alignment horizontal="center"/>
    </xf>
    <xf numFmtId="49" fontId="12" fillId="2" borderId="5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54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56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2" xfId="0" applyNumberFormat="1" applyFill="1" applyBorder="1" applyAlignment="1" applyProtection="1">
      <alignment horizontal="left" vertical="center" indent="1"/>
      <protection locked="0"/>
    </xf>
    <xf numFmtId="49" fontId="0" fillId="2" borderId="46" xfId="0" applyNumberFormat="1" applyFill="1" applyBorder="1" applyAlignment="1" applyProtection="1">
      <alignment horizontal="left" vertical="center" indent="1"/>
      <protection locked="0"/>
    </xf>
    <xf numFmtId="49" fontId="0" fillId="2" borderId="49" xfId="0" applyNumberFormat="1" applyFill="1" applyBorder="1" applyAlignment="1" applyProtection="1">
      <alignment horizontal="left" vertical="center" inden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49" fontId="0" fillId="2" borderId="57" xfId="0" applyNumberFormat="1" applyFill="1" applyBorder="1" applyAlignment="1" applyProtection="1">
      <alignment horizontal="center"/>
      <protection locked="0"/>
    </xf>
    <xf numFmtId="0" fontId="4" fillId="8" borderId="52" xfId="0" applyFont="1" applyFill="1" applyBorder="1" applyAlignment="1" applyProtection="1">
      <alignment horizontal="left" vertical="center" indent="1"/>
      <protection locked="0"/>
    </xf>
    <xf numFmtId="0" fontId="4" fillId="8" borderId="46" xfId="0" applyFont="1" applyFill="1" applyBorder="1" applyAlignment="1" applyProtection="1">
      <alignment horizontal="left" vertical="center" indent="1"/>
      <protection locked="0"/>
    </xf>
    <xf numFmtId="0" fontId="4" fillId="8" borderId="49" xfId="0" applyFont="1" applyFill="1" applyBorder="1" applyAlignment="1" applyProtection="1">
      <alignment horizontal="left" vertical="center" indent="1"/>
      <protection locked="0"/>
    </xf>
    <xf numFmtId="0" fontId="4" fillId="8" borderId="52" xfId="0" applyFont="1" applyFill="1" applyBorder="1" applyAlignment="1" applyProtection="1">
      <alignment horizontal="center"/>
      <protection locked="0"/>
    </xf>
    <xf numFmtId="0" fontId="4" fillId="8" borderId="57" xfId="0" applyFont="1" applyFill="1" applyBorder="1" applyAlignment="1" applyProtection="1">
      <alignment horizontal="center"/>
      <protection locked="0"/>
    </xf>
    <xf numFmtId="0" fontId="4" fillId="2" borderId="52" xfId="0" applyFont="1" applyFill="1" applyBorder="1" applyAlignment="1" applyProtection="1">
      <alignment horizontal="left" vertical="center" indent="1"/>
      <protection locked="0"/>
    </xf>
    <xf numFmtId="0" fontId="4" fillId="2" borderId="46" xfId="0" applyFont="1" applyFill="1" applyBorder="1" applyAlignment="1" applyProtection="1">
      <alignment horizontal="left" vertical="center" indent="1"/>
      <protection locked="0"/>
    </xf>
    <xf numFmtId="0" fontId="4" fillId="2" borderId="49" xfId="0" applyFont="1" applyFill="1" applyBorder="1" applyAlignment="1" applyProtection="1">
      <alignment horizontal="left" vertical="center" indent="1"/>
      <protection locked="0"/>
    </xf>
    <xf numFmtId="0" fontId="4" fillId="2" borderId="52" xfId="0" applyFont="1" applyFill="1" applyBorder="1" applyAlignment="1" applyProtection="1">
      <alignment horizontal="center"/>
      <protection locked="0"/>
    </xf>
    <xf numFmtId="0" fontId="4" fillId="2" borderId="57" xfId="0" applyFont="1" applyFill="1" applyBorder="1" applyAlignment="1" applyProtection="1">
      <alignment horizontal="center"/>
      <protection locked="0"/>
    </xf>
    <xf numFmtId="0" fontId="15" fillId="8" borderId="52" xfId="0" applyFont="1" applyFill="1" applyBorder="1" applyAlignment="1" applyProtection="1">
      <alignment horizontal="left" vertical="center" indent="1"/>
      <protection locked="0"/>
    </xf>
    <xf numFmtId="0" fontId="15" fillId="8" borderId="46" xfId="0" applyFont="1" applyFill="1" applyBorder="1" applyAlignment="1" applyProtection="1">
      <alignment horizontal="left" vertical="center" indent="1"/>
      <protection locked="0"/>
    </xf>
    <xf numFmtId="0" fontId="15" fillId="8" borderId="49" xfId="0" applyFont="1" applyFill="1" applyBorder="1" applyAlignment="1" applyProtection="1">
      <alignment horizontal="left" vertical="center" indent="1"/>
      <protection locked="0"/>
    </xf>
    <xf numFmtId="0" fontId="15" fillId="8" borderId="52" xfId="0" applyFont="1" applyFill="1" applyBorder="1" applyAlignment="1" applyProtection="1">
      <alignment horizontal="center"/>
      <protection locked="0"/>
    </xf>
    <xf numFmtId="0" fontId="15" fillId="8" borderId="57" xfId="0" applyFont="1" applyFill="1" applyBorder="1" applyAlignment="1" applyProtection="1">
      <alignment horizontal="center"/>
      <protection locked="0"/>
    </xf>
    <xf numFmtId="49" fontId="2" fillId="2" borderId="37" xfId="0" applyNumberFormat="1" applyFont="1" applyFill="1" applyBorder="1" applyAlignment="1" applyProtection="1">
      <alignment horizontal="left" vertical="top" wrapText="1"/>
      <protection locked="0"/>
    </xf>
    <xf numFmtId="49" fontId="2" fillId="2" borderId="38" xfId="0" applyNumberFormat="1" applyFont="1" applyFill="1" applyBorder="1" applyAlignment="1" applyProtection="1">
      <alignment horizontal="left" vertical="top" wrapText="1"/>
      <protection locked="0"/>
    </xf>
    <xf numFmtId="49" fontId="2" fillId="2" borderId="2" xfId="0" applyNumberFormat="1" applyFont="1" applyFill="1" applyBorder="1" applyAlignment="1" applyProtection="1">
      <alignment horizontal="left" vertical="top" wrapText="1"/>
      <protection locked="0"/>
    </xf>
    <xf numFmtId="49" fontId="2" fillId="2" borderId="5" xfId="0" applyNumberFormat="1" applyFont="1" applyFill="1" applyBorder="1" applyAlignment="1" applyProtection="1">
      <alignment horizontal="left" vertical="top" wrapText="1"/>
      <protection locked="0"/>
    </xf>
    <xf numFmtId="49" fontId="2" fillId="2" borderId="3" xfId="0" applyNumberFormat="1" applyFont="1" applyFill="1" applyBorder="1" applyAlignment="1" applyProtection="1">
      <alignment horizontal="left" vertical="top" wrapText="1"/>
      <protection locked="0"/>
    </xf>
    <xf numFmtId="49" fontId="2" fillId="2" borderId="36" xfId="0" applyNumberFormat="1" applyFont="1" applyFill="1" applyBorder="1" applyAlignment="1" applyProtection="1">
      <alignment horizontal="left" vertical="top" wrapText="1"/>
      <protection locked="0"/>
    </xf>
    <xf numFmtId="49" fontId="11" fillId="9" borderId="0" xfId="0" applyNumberFormat="1" applyFont="1" applyFill="1" applyBorder="1" applyAlignment="1">
      <alignment horizontal="left" vertical="center" wrapText="1"/>
    </xf>
    <xf numFmtId="49" fontId="12" fillId="2" borderId="52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6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57" xfId="0" applyNumberFormat="1" applyFont="1" applyFill="1" applyBorder="1" applyAlignment="1" applyProtection="1">
      <alignment horizontal="center" vertical="center" wrapText="1"/>
      <protection locked="0"/>
    </xf>
    <xf numFmtId="0" fontId="9" fillId="9" borderId="2" xfId="0" applyFont="1" applyFill="1" applyBorder="1" applyAlignment="1">
      <alignment horizontal="center" vertical="top" wrapText="1"/>
    </xf>
    <xf numFmtId="0" fontId="9" fillId="9" borderId="0" xfId="0" applyFont="1" applyFill="1" applyBorder="1" applyAlignment="1">
      <alignment horizontal="center" vertical="top" wrapText="1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40" fillId="2" borderId="52" xfId="0" applyNumberFormat="1" applyFont="1" applyFill="1" applyBorder="1" applyAlignment="1" applyProtection="1">
      <alignment horizontal="center" vertical="center" wrapText="1"/>
      <protection locked="0"/>
    </xf>
    <xf numFmtId="49" fontId="40" fillId="2" borderId="46" xfId="0" applyNumberFormat="1" applyFont="1" applyFill="1" applyBorder="1" applyAlignment="1" applyProtection="1">
      <alignment horizontal="center" vertical="center" wrapText="1"/>
      <protection locked="0"/>
    </xf>
    <xf numFmtId="49" fontId="40" fillId="2" borderId="5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horizontal="left" vertical="center"/>
    </xf>
    <xf numFmtId="49" fontId="1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5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49" fontId="1" fillId="0" borderId="26" xfId="0" applyNumberFormat="1" applyFont="1" applyBorder="1" applyAlignment="1">
      <alignment horizontal="center" wrapText="1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vertical="top" wrapText="1"/>
    </xf>
    <xf numFmtId="49" fontId="1" fillId="0" borderId="37" xfId="0" applyNumberFormat="1" applyFont="1" applyFill="1" applyBorder="1" applyAlignment="1">
      <alignment horizontal="left" vertical="center" indent="1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38" xfId="0" applyNumberFormat="1" applyFont="1" applyFill="1" applyBorder="1" applyAlignment="1">
      <alignment horizontal="left" vertical="center" indent="1"/>
    </xf>
    <xf numFmtId="49" fontId="15" fillId="2" borderId="54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56" xfId="0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28" xfId="0" applyNumberFormat="1" applyFont="1" applyBorder="1" applyAlignment="1">
      <alignment horizontal="left" vertical="center" wrapText="1" indent="1"/>
    </xf>
    <xf numFmtId="49" fontId="2" fillId="0" borderId="8" xfId="0" applyNumberFormat="1" applyFont="1" applyBorder="1" applyAlignment="1">
      <alignment horizontal="left" vertical="center" wrapText="1" indent="1"/>
    </xf>
    <xf numFmtId="49" fontId="2" fillId="0" borderId="50" xfId="0" applyNumberFormat="1" applyFont="1" applyBorder="1" applyAlignment="1">
      <alignment horizontal="left" vertical="center" wrapText="1" indent="1"/>
    </xf>
    <xf numFmtId="49" fontId="15" fillId="2" borderId="46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57" xfId="0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35" xfId="0" applyNumberFormat="1" applyFont="1" applyBorder="1" applyAlignment="1">
      <alignment horizontal="left" vertical="center" wrapText="1" indent="1"/>
    </xf>
    <xf numFmtId="49" fontId="2" fillId="0" borderId="11" xfId="0" applyNumberFormat="1" applyFont="1" applyBorder="1" applyAlignment="1">
      <alignment horizontal="left" vertical="center" wrapText="1" indent="1"/>
    </xf>
    <xf numFmtId="49" fontId="2" fillId="0" borderId="51" xfId="0" applyNumberFormat="1" applyFont="1" applyBorder="1" applyAlignment="1">
      <alignment horizontal="left" vertical="center" wrapText="1" indent="1"/>
    </xf>
    <xf numFmtId="49" fontId="15" fillId="2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39" xfId="0" applyBorder="1" applyAlignment="1">
      <alignment horizontal="left" indent="1"/>
    </xf>
    <xf numFmtId="0" fontId="0" fillId="0" borderId="60" xfId="0" applyBorder="1" applyAlignment="1">
      <alignment horizontal="left" indent="1"/>
    </xf>
    <xf numFmtId="49" fontId="3" fillId="4" borderId="0" xfId="0" applyNumberFormat="1" applyFont="1" applyFill="1" applyBorder="1" applyAlignment="1">
      <alignment horizontal="left" vertical="center" wrapText="1"/>
    </xf>
    <xf numFmtId="49" fontId="1" fillId="9" borderId="0" xfId="0" applyNumberFormat="1" applyFont="1" applyFill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left" vertical="top" wrapText="1"/>
      <protection locked="0"/>
    </xf>
    <xf numFmtId="0" fontId="16" fillId="2" borderId="0" xfId="0" applyNumberFormat="1" applyFont="1" applyFill="1" applyBorder="1" applyAlignment="1" applyProtection="1">
      <alignment horizontal="left" vertical="top" wrapText="1"/>
      <protection locked="0"/>
    </xf>
    <xf numFmtId="0" fontId="16" fillId="2" borderId="5" xfId="0" applyNumberFormat="1" applyFont="1" applyFill="1" applyBorder="1" applyAlignment="1" applyProtection="1">
      <alignment horizontal="left" vertical="top" wrapText="1"/>
      <protection locked="0"/>
    </xf>
    <xf numFmtId="49" fontId="12" fillId="2" borderId="62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58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9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6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5" xfId="0" applyNumberFormat="1" applyFont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15" fillId="2" borderId="53" xfId="0" applyFont="1" applyFill="1" applyBorder="1" applyAlignment="1" applyProtection="1">
      <alignment horizontal="center"/>
      <protection locked="0"/>
    </xf>
    <xf numFmtId="0" fontId="15" fillId="2" borderId="56" xfId="0" applyFont="1" applyFill="1" applyBorder="1" applyAlignment="1" applyProtection="1">
      <alignment horizontal="center"/>
      <protection locked="0"/>
    </xf>
    <xf numFmtId="49" fontId="15" fillId="2" borderId="14" xfId="0" applyNumberFormat="1" applyFont="1" applyFill="1" applyBorder="1" applyAlignment="1" applyProtection="1">
      <alignment horizontal="left" vertical="center" wrapText="1" indent="1"/>
      <protection locked="0"/>
    </xf>
    <xf numFmtId="49" fontId="1" fillId="0" borderId="37" xfId="0" applyNumberFormat="1" applyFont="1" applyBorder="1" applyAlignment="1">
      <alignment horizontal="left" vertical="center" wrapText="1" indent="1"/>
    </xf>
    <xf numFmtId="49" fontId="1" fillId="0" borderId="1" xfId="0" applyNumberFormat="1" applyFont="1" applyBorder="1" applyAlignment="1">
      <alignment horizontal="left" vertical="center" wrapText="1" indent="1"/>
    </xf>
    <xf numFmtId="49" fontId="1" fillId="0" borderId="38" xfId="0" applyNumberFormat="1" applyFont="1" applyBorder="1" applyAlignment="1">
      <alignment horizontal="left" vertical="center" wrapText="1" indent="1"/>
    </xf>
    <xf numFmtId="49" fontId="1" fillId="0" borderId="2" xfId="0" applyNumberFormat="1" applyFont="1" applyBorder="1" applyAlignment="1">
      <alignment horizontal="left" vertical="center" wrapText="1" indent="1"/>
    </xf>
    <xf numFmtId="49" fontId="1" fillId="0" borderId="0" xfId="0" applyNumberFormat="1" applyFont="1" applyBorder="1" applyAlignment="1">
      <alignment horizontal="left" vertical="center" wrapText="1" indent="1"/>
    </xf>
    <xf numFmtId="49" fontId="1" fillId="0" borderId="5" xfId="0" applyNumberFormat="1" applyFont="1" applyBorder="1" applyAlignment="1">
      <alignment horizontal="left" vertical="center" wrapText="1" indent="1"/>
    </xf>
    <xf numFmtId="49" fontId="1" fillId="0" borderId="3" xfId="0" applyNumberFormat="1" applyFont="1" applyBorder="1" applyAlignment="1">
      <alignment horizontal="left" vertical="center" wrapText="1" indent="1"/>
    </xf>
    <xf numFmtId="49" fontId="1" fillId="0" borderId="4" xfId="0" applyNumberFormat="1" applyFont="1" applyBorder="1" applyAlignment="1">
      <alignment horizontal="left" vertical="center" wrapText="1" indent="1"/>
    </xf>
    <xf numFmtId="49" fontId="1" fillId="0" borderId="36" xfId="0" applyNumberFormat="1" applyFont="1" applyBorder="1" applyAlignment="1">
      <alignment horizontal="left" vertical="center" wrapText="1" indent="1"/>
    </xf>
    <xf numFmtId="0" fontId="15" fillId="2" borderId="37" xfId="0" applyNumberFormat="1" applyFont="1" applyFill="1" applyBorder="1" applyAlignment="1" applyProtection="1">
      <alignment horizontal="left" vertical="center" wrapText="1" indent="1"/>
      <protection locked="0"/>
    </xf>
    <xf numFmtId="0" fontId="15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2" borderId="38" xfId="0" applyNumberFormat="1" applyFont="1" applyFill="1" applyBorder="1" applyAlignment="1" applyProtection="1">
      <alignment horizontal="left" vertical="center" wrapText="1" indent="1"/>
      <protection locked="0"/>
    </xf>
    <xf numFmtId="0" fontId="1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15" fillId="2" borderId="5" xfId="0" applyNumberFormat="1" applyFont="1" applyFill="1" applyBorder="1" applyAlignment="1" applyProtection="1">
      <alignment horizontal="left" vertical="center" wrapText="1" indent="1"/>
      <protection locked="0"/>
    </xf>
    <xf numFmtId="0" fontId="15" fillId="2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5" fillId="2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5" fillId="2" borderId="36" xfId="0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30" xfId="0" applyNumberFormat="1" applyFont="1" applyBorder="1" applyAlignment="1">
      <alignment horizontal="left" vertical="center" wrapText="1" indent="1"/>
    </xf>
    <xf numFmtId="49" fontId="2" fillId="0" borderId="32" xfId="0" applyNumberFormat="1" applyFont="1" applyBorder="1" applyAlignment="1">
      <alignment horizontal="left" vertical="center" wrapText="1" indent="1"/>
    </xf>
    <xf numFmtId="49" fontId="2" fillId="0" borderId="63" xfId="0" applyNumberFormat="1" applyFont="1" applyBorder="1" applyAlignment="1">
      <alignment horizontal="left" vertical="center" wrapText="1" indent="1"/>
    </xf>
    <xf numFmtId="49" fontId="4" fillId="7" borderId="52" xfId="0" applyNumberFormat="1" applyFont="1" applyFill="1" applyBorder="1" applyAlignment="1" applyProtection="1">
      <alignment horizontal="left" vertical="center" indent="1"/>
      <protection locked="0"/>
    </xf>
    <xf numFmtId="49" fontId="4" fillId="7" borderId="46" xfId="0" applyNumberFormat="1" applyFont="1" applyFill="1" applyBorder="1" applyAlignment="1" applyProtection="1">
      <alignment horizontal="left" vertical="center" indent="1"/>
      <protection locked="0"/>
    </xf>
    <xf numFmtId="49" fontId="4" fillId="7" borderId="49" xfId="0" applyNumberFormat="1" applyFont="1" applyFill="1" applyBorder="1" applyAlignment="1" applyProtection="1">
      <alignment horizontal="left" vertical="center" indent="1"/>
      <protection locked="0"/>
    </xf>
    <xf numFmtId="49" fontId="4" fillId="7" borderId="52" xfId="0" applyNumberFormat="1" applyFont="1" applyFill="1" applyBorder="1" applyAlignment="1" applyProtection="1">
      <alignment horizontal="center"/>
      <protection locked="0"/>
    </xf>
    <xf numFmtId="49" fontId="4" fillId="7" borderId="57" xfId="0" applyNumberFormat="1" applyFont="1" applyFill="1" applyBorder="1" applyAlignment="1" applyProtection="1">
      <alignment horizontal="center"/>
      <protection locked="0"/>
    </xf>
    <xf numFmtId="49" fontId="4" fillId="2" borderId="52" xfId="0" applyNumberFormat="1" applyFont="1" applyFill="1" applyBorder="1" applyAlignment="1" applyProtection="1">
      <alignment horizontal="left" vertical="center" indent="1"/>
      <protection locked="0"/>
    </xf>
    <xf numFmtId="49" fontId="4" fillId="2" borderId="46" xfId="0" applyNumberFormat="1" applyFont="1" applyFill="1" applyBorder="1" applyAlignment="1" applyProtection="1">
      <alignment horizontal="left" vertical="center" indent="1"/>
      <protection locked="0"/>
    </xf>
    <xf numFmtId="49" fontId="4" fillId="2" borderId="49" xfId="0" applyNumberFormat="1" applyFont="1" applyFill="1" applyBorder="1" applyAlignment="1" applyProtection="1">
      <alignment horizontal="left" vertical="center" indent="1"/>
      <protection locked="0"/>
    </xf>
    <xf numFmtId="49" fontId="4" fillId="2" borderId="52" xfId="0" applyNumberFormat="1" applyFont="1" applyFill="1" applyBorder="1" applyAlignment="1" applyProtection="1">
      <alignment horizontal="center"/>
      <protection locked="0"/>
    </xf>
    <xf numFmtId="49" fontId="4" fillId="2" borderId="57" xfId="0" applyNumberFormat="1" applyFont="1" applyFill="1" applyBorder="1" applyAlignment="1" applyProtection="1">
      <alignment horizontal="center"/>
      <protection locked="0"/>
    </xf>
    <xf numFmtId="49" fontId="1" fillId="0" borderId="41" xfId="0" applyNumberFormat="1" applyFont="1" applyBorder="1" applyAlignment="1">
      <alignment horizontal="left" vertical="center" wrapText="1" indent="1"/>
    </xf>
    <xf numFmtId="49" fontId="1" fillId="0" borderId="17" xfId="0" applyNumberFormat="1" applyFont="1" applyBorder="1" applyAlignment="1">
      <alignment horizontal="left" vertical="center" wrapText="1" indent="1"/>
    </xf>
    <xf numFmtId="49" fontId="1" fillId="0" borderId="47" xfId="0" applyNumberFormat="1" applyFont="1" applyBorder="1" applyAlignment="1">
      <alignment horizontal="left" vertical="center" wrapText="1" indent="1"/>
    </xf>
    <xf numFmtId="49" fontId="1" fillId="0" borderId="15" xfId="0" applyNumberFormat="1" applyFont="1" applyBorder="1" applyAlignment="1">
      <alignment horizontal="left" vertical="center" wrapText="1" indent="1"/>
    </xf>
    <xf numFmtId="49" fontId="1" fillId="0" borderId="39" xfId="0" applyNumberFormat="1" applyFont="1" applyBorder="1" applyAlignment="1">
      <alignment horizontal="left" vertical="center" wrapText="1" indent="1"/>
    </xf>
    <xf numFmtId="49" fontId="1" fillId="0" borderId="60" xfId="0" applyNumberFormat="1" applyFont="1" applyBorder="1" applyAlignment="1">
      <alignment horizontal="left" vertical="center" wrapText="1" indent="1"/>
    </xf>
    <xf numFmtId="49" fontId="15" fillId="2" borderId="39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60" xfId="0" applyNumberFormat="1" applyFont="1" applyFill="1" applyBorder="1" applyAlignment="1" applyProtection="1">
      <alignment horizontal="left" vertical="center" wrapText="1" indent="1"/>
      <protection locked="0"/>
    </xf>
    <xf numFmtId="49" fontId="1" fillId="0" borderId="13" xfId="0" applyNumberFormat="1" applyFont="1" applyFill="1" applyBorder="1" applyAlignment="1">
      <alignment horizontal="left" vertical="center" indent="1"/>
    </xf>
    <xf numFmtId="49" fontId="1" fillId="0" borderId="54" xfId="0" applyNumberFormat="1" applyFont="1" applyFill="1" applyBorder="1" applyAlignment="1">
      <alignment horizontal="left" vertical="center" indent="1"/>
    </xf>
    <xf numFmtId="49" fontId="1" fillId="0" borderId="56" xfId="0" applyNumberFormat="1" applyFont="1" applyFill="1" applyBorder="1" applyAlignment="1">
      <alignment horizontal="left" vertical="center" indent="1"/>
    </xf>
    <xf numFmtId="49" fontId="1" fillId="0" borderId="31" xfId="0" applyNumberFormat="1" applyFont="1" applyBorder="1" applyAlignment="1">
      <alignment horizontal="left" vertical="center" wrapText="1" indent="1"/>
    </xf>
    <xf numFmtId="49" fontId="1" fillId="0" borderId="9" xfId="0" applyNumberFormat="1" applyFont="1" applyBorder="1" applyAlignment="1">
      <alignment horizontal="left" vertical="center" wrapText="1" indent="1"/>
    </xf>
    <xf numFmtId="49" fontId="1" fillId="0" borderId="44" xfId="0" applyNumberFormat="1" applyFont="1" applyBorder="1" applyAlignment="1">
      <alignment horizontal="left" vertical="center" wrapText="1" indent="1"/>
    </xf>
    <xf numFmtId="49" fontId="1" fillId="0" borderId="29" xfId="0" applyNumberFormat="1" applyFont="1" applyBorder="1" applyAlignment="1">
      <alignment horizontal="left" vertical="center" wrapText="1" indent="1"/>
    </xf>
    <xf numFmtId="49" fontId="1" fillId="0" borderId="42" xfId="0" applyNumberFormat="1" applyFont="1" applyBorder="1" applyAlignment="1">
      <alignment horizontal="left" vertical="center" wrapText="1" indent="1"/>
    </xf>
    <xf numFmtId="49" fontId="1" fillId="0" borderId="45" xfId="0" applyNumberFormat="1" applyFont="1" applyBorder="1" applyAlignment="1">
      <alignment horizontal="left" vertical="center" wrapText="1" indent="1"/>
    </xf>
    <xf numFmtId="49" fontId="15" fillId="2" borderId="17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47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36" xfId="0" applyNumberFormat="1" applyFont="1" applyFill="1" applyBorder="1" applyAlignment="1" applyProtection="1">
      <alignment horizontal="left" vertical="center" wrapText="1" indent="1"/>
      <protection locked="0"/>
    </xf>
    <xf numFmtId="49" fontId="1" fillId="0" borderId="33" xfId="0" applyNumberFormat="1" applyFont="1" applyBorder="1" applyAlignment="1">
      <alignment horizontal="left" vertical="center" wrapText="1" indent="1"/>
    </xf>
    <xf numFmtId="49" fontId="1" fillId="0" borderId="43" xfId="0" applyNumberFormat="1" applyFont="1" applyBorder="1" applyAlignment="1">
      <alignment horizontal="left" vertical="center" wrapText="1" indent="1"/>
    </xf>
    <xf numFmtId="49" fontId="1" fillId="0" borderId="64" xfId="0" applyNumberFormat="1" applyFont="1" applyBorder="1" applyAlignment="1">
      <alignment horizontal="left" vertical="center" wrapText="1" indent="1"/>
    </xf>
    <xf numFmtId="49" fontId="6" fillId="0" borderId="37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38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15" fillId="2" borderId="13" xfId="0" applyNumberFormat="1" applyFont="1" applyFill="1" applyBorder="1" applyAlignment="1" applyProtection="1">
      <alignment horizontal="left" vertical="center" wrapText="1" indent="1"/>
      <protection locked="0"/>
    </xf>
    <xf numFmtId="49" fontId="20" fillId="8" borderId="4" xfId="0" applyNumberFormat="1" applyFont="1" applyFill="1" applyBorder="1" applyAlignment="1">
      <alignment horizontal="left" vertical="center"/>
    </xf>
    <xf numFmtId="49" fontId="15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50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center" vertical="center" wrapText="1"/>
    </xf>
    <xf numFmtId="49" fontId="15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46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5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4" xfId="0" applyNumberFormat="1" applyFont="1" applyFill="1" applyBorder="1" applyAlignment="1">
      <alignment horizontal="left" vertical="center" wrapText="1" indent="1"/>
    </xf>
    <xf numFmtId="49" fontId="1" fillId="0" borderId="6" xfId="0" applyNumberFormat="1" applyFont="1" applyFill="1" applyBorder="1" applyAlignment="1">
      <alignment horizontal="left" vertical="center" indent="1"/>
    </xf>
    <xf numFmtId="49" fontId="1" fillId="0" borderId="10" xfId="0" applyNumberFormat="1" applyFont="1" applyFill="1" applyBorder="1" applyAlignment="1">
      <alignment horizontal="left" vertical="center" indent="1"/>
    </xf>
    <xf numFmtId="0" fontId="15" fillId="2" borderId="6" xfId="0" applyNumberFormat="1" applyFont="1" applyFill="1" applyBorder="1" applyAlignment="1" applyProtection="1">
      <alignment horizontal="left" vertical="center" wrapText="1" indent="1"/>
      <protection locked="0"/>
    </xf>
    <xf numFmtId="0" fontId="15" fillId="2" borderId="6" xfId="0" applyNumberFormat="1" applyFont="1" applyFill="1" applyBorder="1" applyAlignment="1" applyProtection="1">
      <alignment horizontal="left" vertical="center" indent="1"/>
      <protection locked="0"/>
    </xf>
    <xf numFmtId="0" fontId="15" fillId="2" borderId="10" xfId="0" applyNumberFormat="1" applyFont="1" applyFill="1" applyBorder="1" applyAlignment="1" applyProtection="1">
      <alignment horizontal="left" vertical="center" indent="1"/>
      <protection locked="0"/>
    </xf>
    <xf numFmtId="49" fontId="2" fillId="0" borderId="17" xfId="0" applyNumberFormat="1" applyFont="1" applyBorder="1" applyAlignment="1">
      <alignment horizontal="left" vertical="center" wrapText="1" indent="1"/>
    </xf>
    <xf numFmtId="49" fontId="2" fillId="0" borderId="47" xfId="0" applyNumberFormat="1" applyFont="1" applyBorder="1" applyAlignment="1">
      <alignment horizontal="left" vertical="center" wrapText="1" indent="1"/>
    </xf>
    <xf numFmtId="49" fontId="2" fillId="0" borderId="2" xfId="0" applyNumberFormat="1" applyFont="1" applyBorder="1" applyAlignment="1">
      <alignment horizontal="left" vertical="center" wrapText="1" indent="1"/>
    </xf>
    <xf numFmtId="49" fontId="2" fillId="0" borderId="0" xfId="0" applyNumberFormat="1" applyFont="1" applyBorder="1" applyAlignment="1">
      <alignment horizontal="left" vertical="center" wrapText="1" indent="1"/>
    </xf>
    <xf numFmtId="49" fontId="2" fillId="0" borderId="5" xfId="0" applyNumberFormat="1" applyFont="1" applyBorder="1" applyAlignment="1">
      <alignment horizontal="left" vertical="center" wrapText="1" indent="1"/>
    </xf>
    <xf numFmtId="49" fontId="2" fillId="0" borderId="40" xfId="0" applyNumberFormat="1" applyFont="1" applyBorder="1" applyAlignment="1">
      <alignment horizontal="left" vertical="center" wrapText="1" indent="1"/>
    </xf>
    <xf numFmtId="49" fontId="2" fillId="0" borderId="22" xfId="0" applyNumberFormat="1" applyFont="1" applyBorder="1" applyAlignment="1">
      <alignment horizontal="left" vertical="center" wrapText="1" indent="1"/>
    </xf>
    <xf numFmtId="49" fontId="2" fillId="0" borderId="48" xfId="0" applyNumberFormat="1" applyFont="1" applyBorder="1" applyAlignment="1">
      <alignment horizontal="left" vertical="center" wrapText="1" indent="1"/>
    </xf>
    <xf numFmtId="49" fontId="15" fillId="2" borderId="18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20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42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23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32" xfId="0" applyNumberFormat="1" applyFont="1" applyFill="1" applyBorder="1" applyAlignment="1" applyProtection="1">
      <alignment horizontal="left" vertical="center" wrapText="1" indent="1"/>
      <protection locked="0"/>
    </xf>
    <xf numFmtId="49" fontId="3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3" fillId="2" borderId="16" xfId="0" applyNumberFormat="1" applyFont="1" applyFill="1" applyBorder="1" applyAlignment="1" applyProtection="1">
      <alignment horizontal="left" vertical="center" wrapText="1" indent="1"/>
      <protection locked="0"/>
    </xf>
    <xf numFmtId="49" fontId="3" fillId="2" borderId="44" xfId="0" applyNumberFormat="1" applyFont="1" applyFill="1" applyBorder="1" applyAlignment="1" applyProtection="1">
      <alignment horizontal="left" vertical="center" wrapText="1" indent="1"/>
      <protection locked="0"/>
    </xf>
    <xf numFmtId="49" fontId="3" fillId="2" borderId="42" xfId="0" applyNumberFormat="1" applyFont="1" applyFill="1" applyBorder="1" applyAlignment="1" applyProtection="1">
      <alignment horizontal="left" vertical="center" wrapText="1" indent="1"/>
      <protection locked="0"/>
    </xf>
    <xf numFmtId="49" fontId="3" fillId="2" borderId="19" xfId="0" applyNumberFormat="1" applyFont="1" applyFill="1" applyBorder="1" applyAlignment="1" applyProtection="1">
      <alignment horizontal="left" vertical="center" wrapText="1" indent="1"/>
      <protection locked="0"/>
    </xf>
    <xf numFmtId="49" fontId="3" fillId="2" borderId="45" xfId="0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16" xfId="0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44" xfId="0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21" xfId="0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63" xfId="0" applyNumberFormat="1" applyFont="1" applyFill="1" applyBorder="1" applyAlignment="1" applyProtection="1">
      <alignment horizontal="left" vertical="center" wrapText="1" indent="1"/>
      <protection locked="0"/>
    </xf>
    <xf numFmtId="49" fontId="1" fillId="0" borderId="40" xfId="0" applyNumberFormat="1" applyFont="1" applyBorder="1" applyAlignment="1">
      <alignment horizontal="left" vertical="center" wrapText="1" indent="1"/>
    </xf>
    <xf numFmtId="49" fontId="1" fillId="0" borderId="22" xfId="0" applyNumberFormat="1" applyFont="1" applyBorder="1" applyAlignment="1">
      <alignment horizontal="left" vertical="center" wrapText="1" indent="1"/>
    </xf>
    <xf numFmtId="49" fontId="1" fillId="0" borderId="48" xfId="0" applyNumberFormat="1" applyFont="1" applyBorder="1" applyAlignment="1">
      <alignment horizontal="left" vertical="center" wrapText="1" indent="1"/>
    </xf>
    <xf numFmtId="49" fontId="15" fillId="2" borderId="22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48" xfId="0" applyNumberFormat="1" applyFont="1" applyFill="1" applyBorder="1" applyAlignment="1" applyProtection="1">
      <alignment horizontal="left" vertical="center" wrapText="1" indent="1"/>
      <protection locked="0"/>
    </xf>
    <xf numFmtId="49" fontId="1" fillId="0" borderId="29" xfId="0" applyNumberFormat="1" applyFont="1" applyBorder="1" applyAlignment="1">
      <alignment horizontal="left" vertical="center" indent="1"/>
    </xf>
    <xf numFmtId="49" fontId="1" fillId="0" borderId="42" xfId="0" applyNumberFormat="1" applyFont="1" applyBorder="1" applyAlignment="1">
      <alignment horizontal="left" vertical="center" indent="1"/>
    </xf>
    <xf numFmtId="49" fontId="1" fillId="0" borderId="45" xfId="0" applyNumberFormat="1" applyFont="1" applyBorder="1" applyAlignment="1">
      <alignment horizontal="left" vertical="center" indent="1"/>
    </xf>
    <xf numFmtId="0" fontId="1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48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2" xfId="0" applyNumberFormat="1" applyFont="1" applyBorder="1" applyAlignment="1">
      <alignment horizontal="left" vertical="center" wrapText="1" indent="1"/>
    </xf>
    <xf numFmtId="49" fontId="9" fillId="0" borderId="0" xfId="0" applyNumberFormat="1" applyFont="1" applyBorder="1" applyAlignment="1">
      <alignment horizontal="left" vertical="center" wrapText="1" indent="1"/>
    </xf>
    <xf numFmtId="49" fontId="9" fillId="0" borderId="5" xfId="0" applyNumberFormat="1" applyFont="1" applyBorder="1" applyAlignment="1">
      <alignment horizontal="left" vertical="center" wrapText="1" indent="1"/>
    </xf>
    <xf numFmtId="49" fontId="9" fillId="0" borderId="40" xfId="0" applyNumberFormat="1" applyFont="1" applyBorder="1" applyAlignment="1">
      <alignment horizontal="left" vertical="center" wrapText="1" indent="1"/>
    </xf>
    <xf numFmtId="49" fontId="9" fillId="0" borderId="22" xfId="0" applyNumberFormat="1" applyFont="1" applyBorder="1" applyAlignment="1">
      <alignment horizontal="left" vertical="center" wrapText="1" indent="1"/>
    </xf>
    <xf numFmtId="49" fontId="9" fillId="0" borderId="48" xfId="0" applyNumberFormat="1" applyFont="1" applyBorder="1" applyAlignment="1">
      <alignment horizontal="left" vertical="center" wrapText="1" indent="1"/>
    </xf>
    <xf numFmtId="49" fontId="1" fillId="0" borderId="28" xfId="0" applyNumberFormat="1" applyFont="1" applyBorder="1" applyAlignment="1">
      <alignment horizontal="left" vertical="center" wrapText="1" indent="1"/>
    </xf>
    <xf numFmtId="49" fontId="15" fillId="2" borderId="49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52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50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16" xfId="0" applyNumberFormat="1" applyFont="1" applyFill="1" applyBorder="1" applyAlignment="1" applyProtection="1">
      <alignment horizontal="left" vertical="center" wrapText="1" indent="1"/>
      <protection locked="0"/>
    </xf>
    <xf numFmtId="49" fontId="15" fillId="2" borderId="44" xfId="0" applyNumberFormat="1" applyFont="1" applyFill="1" applyBorder="1" applyAlignment="1" applyProtection="1">
      <alignment horizontal="left" vertical="center" wrapText="1" indent="1"/>
      <protection locked="0"/>
    </xf>
    <xf numFmtId="49" fontId="4" fillId="0" borderId="37" xfId="0" applyNumberFormat="1" applyFont="1" applyFill="1" applyBorder="1" applyAlignment="1">
      <alignment horizontal="center" vertical="center" wrapText="1"/>
    </xf>
    <xf numFmtId="49" fontId="4" fillId="0" borderId="38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15" fillId="2" borderId="37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38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5" fillId="2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15" fillId="2" borderId="22" xfId="0" applyNumberFormat="1" applyFont="1" applyFill="1" applyBorder="1" applyAlignment="1" applyProtection="1">
      <alignment horizontal="left" vertical="center" indent="1"/>
      <protection locked="0"/>
    </xf>
    <xf numFmtId="0" fontId="15" fillId="2" borderId="48" xfId="0" applyNumberFormat="1" applyFont="1" applyFill="1" applyBorder="1" applyAlignment="1" applyProtection="1">
      <alignment horizontal="left" vertical="center" indent="1"/>
      <protection locked="0"/>
    </xf>
    <xf numFmtId="49" fontId="1" fillId="0" borderId="37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8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36" xfId="0" applyNumberFormat="1" applyFont="1" applyFill="1" applyBorder="1" applyAlignment="1">
      <alignment horizontal="center" vertical="center"/>
    </xf>
    <xf numFmtId="0" fontId="1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5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54" xfId="0" applyNumberFormat="1" applyFont="1" applyFill="1" applyBorder="1" applyAlignment="1" applyProtection="1">
      <alignment horizontal="center" vertical="center"/>
      <protection locked="0"/>
    </xf>
    <xf numFmtId="49" fontId="2" fillId="2" borderId="55" xfId="0" applyNumberFormat="1" applyFont="1" applyFill="1" applyBorder="1" applyAlignment="1" applyProtection="1">
      <alignment horizontal="center" vertical="center"/>
      <protection locked="0"/>
    </xf>
    <xf numFmtId="0" fontId="15" fillId="2" borderId="39" xfId="0" applyNumberFormat="1" applyFont="1" applyFill="1" applyBorder="1" applyAlignment="1" applyProtection="1">
      <alignment horizontal="center" vertical="center"/>
      <protection locked="0"/>
    </xf>
    <xf numFmtId="0" fontId="15" fillId="2" borderId="59" xfId="0" applyNumberFormat="1" applyFont="1" applyFill="1" applyBorder="1" applyAlignment="1" applyProtection="1">
      <alignment horizontal="center" vertical="center"/>
      <protection locked="0"/>
    </xf>
    <xf numFmtId="49" fontId="2" fillId="2" borderId="53" xfId="0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Border="1" applyAlignment="1" applyProtection="1">
      <alignment horizontal="left" vertical="center" indent="1"/>
      <protection locked="0"/>
    </xf>
    <xf numFmtId="49" fontId="15" fillId="2" borderId="5" xfId="0" applyNumberFormat="1" applyFont="1" applyFill="1" applyBorder="1" applyAlignment="1" applyProtection="1">
      <alignment horizontal="left" vertical="center" indent="1"/>
      <protection locked="0"/>
    </xf>
    <xf numFmtId="0" fontId="15" fillId="2" borderId="58" xfId="0" applyNumberFormat="1" applyFont="1" applyFill="1" applyBorder="1" applyAlignment="1" applyProtection="1">
      <alignment horizontal="center" vertical="center"/>
      <protection locked="0"/>
    </xf>
    <xf numFmtId="49" fontId="15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38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58" xfId="0" applyNumberFormat="1" applyFont="1" applyFill="1" applyBorder="1" applyAlignment="1" applyProtection="1">
      <alignment horizontal="left" vertical="center" indent="1"/>
      <protection locked="0"/>
    </xf>
    <xf numFmtId="49" fontId="4" fillId="2" borderId="39" xfId="0" applyNumberFormat="1" applyFont="1" applyFill="1" applyBorder="1" applyAlignment="1" applyProtection="1">
      <alignment horizontal="left" vertical="center" indent="1"/>
      <protection locked="0"/>
    </xf>
    <xf numFmtId="49" fontId="4" fillId="2" borderId="59" xfId="0" applyNumberFormat="1" applyFont="1" applyFill="1" applyBorder="1" applyAlignment="1" applyProtection="1">
      <alignment horizontal="left" vertical="center" indent="1"/>
      <protection locked="0"/>
    </xf>
    <xf numFmtId="49" fontId="0" fillId="2" borderId="58" xfId="0" applyNumberFormat="1" applyFill="1" applyBorder="1" applyAlignment="1" applyProtection="1">
      <alignment horizontal="left" vertical="center" indent="1"/>
      <protection locked="0"/>
    </xf>
    <xf numFmtId="49" fontId="0" fillId="2" borderId="39" xfId="0" applyNumberFormat="1" applyFill="1" applyBorder="1" applyAlignment="1" applyProtection="1">
      <alignment horizontal="left" vertical="center" indent="1"/>
      <protection locked="0"/>
    </xf>
    <xf numFmtId="49" fontId="0" fillId="2" borderId="59" xfId="0" applyNumberFormat="1" applyFill="1" applyBorder="1" applyAlignment="1" applyProtection="1">
      <alignment horizontal="left" vertical="center" indent="1"/>
      <protection locked="0"/>
    </xf>
    <xf numFmtId="49" fontId="0" fillId="2" borderId="58" xfId="0" applyNumberFormat="1" applyFill="1" applyBorder="1" applyAlignment="1" applyProtection="1">
      <alignment horizontal="center"/>
      <protection locked="0"/>
    </xf>
    <xf numFmtId="49" fontId="0" fillId="2" borderId="60" xfId="0" applyNumberForma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left" vertical="center" indent="1"/>
      <protection locked="0"/>
    </xf>
    <xf numFmtId="0" fontId="4" fillId="2" borderId="22" xfId="0" applyFont="1" applyFill="1" applyBorder="1" applyAlignment="1" applyProtection="1">
      <alignment horizontal="left" vertical="center" indent="1"/>
      <protection locked="0"/>
    </xf>
    <xf numFmtId="0" fontId="4" fillId="2" borderId="23" xfId="0" applyFont="1" applyFill="1" applyBorder="1" applyAlignment="1" applyProtection="1">
      <alignment horizontal="left" vertical="center" indent="1"/>
      <protection locked="0"/>
    </xf>
    <xf numFmtId="49" fontId="2" fillId="4" borderId="6" xfId="0" applyNumberFormat="1" applyFont="1" applyFill="1" applyBorder="1" applyAlignment="1">
      <alignment horizontal="center"/>
    </xf>
    <xf numFmtId="0" fontId="4" fillId="2" borderId="53" xfId="0" applyFont="1" applyFill="1" applyBorder="1" applyAlignment="1" applyProtection="1">
      <alignment vertical="center"/>
      <protection locked="0"/>
    </xf>
    <xf numFmtId="0" fontId="4" fillId="2" borderId="54" xfId="0" applyFont="1" applyFill="1" applyBorder="1" applyAlignment="1" applyProtection="1">
      <alignment vertical="center"/>
      <protection locked="0"/>
    </xf>
    <xf numFmtId="0" fontId="4" fillId="2" borderId="55" xfId="0" applyFont="1" applyFill="1" applyBorder="1" applyAlignment="1" applyProtection="1">
      <alignment vertical="center"/>
      <protection locked="0"/>
    </xf>
    <xf numFmtId="49" fontId="3" fillId="4" borderId="37" xfId="0" applyNumberFormat="1" applyFont="1" applyFill="1" applyBorder="1" applyAlignment="1">
      <alignment horizontal="center" vertical="top" wrapText="1"/>
    </xf>
    <xf numFmtId="49" fontId="3" fillId="4" borderId="66" xfId="0" applyNumberFormat="1" applyFont="1" applyFill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3" fillId="4" borderId="20" xfId="0" applyNumberFormat="1" applyFont="1" applyFill="1" applyBorder="1" applyAlignment="1">
      <alignment horizontal="center" vertical="top" wrapText="1"/>
    </xf>
    <xf numFmtId="49" fontId="3" fillId="4" borderId="3" xfId="0" applyNumberFormat="1" applyFont="1" applyFill="1" applyBorder="1" applyAlignment="1">
      <alignment horizontal="center" vertical="top" wrapText="1"/>
    </xf>
    <xf numFmtId="49" fontId="3" fillId="4" borderId="67" xfId="0" applyNumberFormat="1" applyFont="1" applyFill="1" applyBorder="1" applyAlignment="1">
      <alignment horizontal="center" vertical="top" wrapText="1"/>
    </xf>
    <xf numFmtId="49" fontId="4" fillId="8" borderId="52" xfId="0" applyNumberFormat="1" applyFont="1" applyFill="1" applyBorder="1" applyAlignment="1" applyProtection="1">
      <alignment horizontal="center"/>
      <protection locked="0"/>
    </xf>
    <xf numFmtId="49" fontId="4" fillId="8" borderId="57" xfId="0" applyNumberFormat="1" applyFont="1" applyFill="1" applyBorder="1" applyAlignment="1" applyProtection="1">
      <alignment horizontal="center"/>
      <protection locked="0"/>
    </xf>
    <xf numFmtId="49" fontId="0" fillId="2" borderId="53" xfId="0" applyNumberFormat="1" applyFill="1" applyBorder="1" applyAlignment="1" applyProtection="1">
      <alignment horizontal="left" vertical="center" indent="1"/>
      <protection locked="0"/>
    </xf>
    <xf numFmtId="49" fontId="0" fillId="2" borderId="54" xfId="0" applyNumberFormat="1" applyFill="1" applyBorder="1" applyAlignment="1" applyProtection="1">
      <alignment horizontal="left" vertical="center" indent="1"/>
      <protection locked="0"/>
    </xf>
    <xf numFmtId="49" fontId="0" fillId="2" borderId="55" xfId="0" applyNumberFormat="1" applyFill="1" applyBorder="1" applyAlignment="1" applyProtection="1">
      <alignment horizontal="left" vertical="center" inden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49" fontId="0" fillId="2" borderId="56" xfId="0" applyNumberFormat="1" applyFill="1" applyBorder="1" applyAlignment="1" applyProtection="1">
      <alignment horizontal="center"/>
      <protection locked="0"/>
    </xf>
    <xf numFmtId="49" fontId="4" fillId="2" borderId="53" xfId="0" applyNumberFormat="1" applyFont="1" applyFill="1" applyBorder="1" applyAlignment="1" applyProtection="1">
      <alignment horizontal="center"/>
      <protection locked="0"/>
    </xf>
    <xf numFmtId="49" fontId="4" fillId="2" borderId="56" xfId="0" applyNumberFormat="1" applyFont="1" applyFill="1" applyBorder="1" applyAlignment="1" applyProtection="1">
      <alignment horizontal="center"/>
      <protection locked="0"/>
    </xf>
    <xf numFmtId="49" fontId="4" fillId="2" borderId="58" xfId="0" applyNumberFormat="1" applyFont="1" applyFill="1" applyBorder="1" applyAlignment="1" applyProtection="1">
      <alignment horizontal="center"/>
      <protection locked="0"/>
    </xf>
    <xf numFmtId="49" fontId="4" fillId="2" borderId="60" xfId="0" applyNumberFormat="1" applyFont="1" applyFill="1" applyBorder="1" applyAlignment="1" applyProtection="1">
      <alignment horizontal="center"/>
      <protection locked="0"/>
    </xf>
    <xf numFmtId="49" fontId="4" fillId="2" borderId="53" xfId="0" applyNumberFormat="1" applyFont="1" applyFill="1" applyBorder="1" applyAlignment="1" applyProtection="1">
      <alignment horizontal="left" vertical="center" indent="1"/>
      <protection locked="0"/>
    </xf>
    <xf numFmtId="49" fontId="4" fillId="2" borderId="54" xfId="0" applyNumberFormat="1" applyFont="1" applyFill="1" applyBorder="1" applyAlignment="1" applyProtection="1">
      <alignment horizontal="left" vertical="center" indent="1"/>
      <protection locked="0"/>
    </xf>
    <xf numFmtId="49" fontId="4" fillId="2" borderId="55" xfId="0" applyNumberFormat="1" applyFont="1" applyFill="1" applyBorder="1" applyAlignment="1" applyProtection="1">
      <alignment horizontal="left" vertical="center" indent="1"/>
      <protection locked="0"/>
    </xf>
    <xf numFmtId="49" fontId="15" fillId="2" borderId="52" xfId="0" applyNumberFormat="1" applyFont="1" applyFill="1" applyBorder="1" applyAlignment="1" applyProtection="1">
      <alignment horizontal="left" vertical="center" indent="1"/>
      <protection locked="0"/>
    </xf>
    <xf numFmtId="49" fontId="15" fillId="2" borderId="46" xfId="0" applyNumberFormat="1" applyFont="1" applyFill="1" applyBorder="1" applyAlignment="1" applyProtection="1">
      <alignment horizontal="left" vertical="center" indent="1"/>
      <protection locked="0"/>
    </xf>
    <xf numFmtId="49" fontId="15" fillId="2" borderId="49" xfId="0" applyNumberFormat="1" applyFont="1" applyFill="1" applyBorder="1" applyAlignment="1" applyProtection="1">
      <alignment horizontal="left" vertical="center" indent="1"/>
      <protection locked="0"/>
    </xf>
    <xf numFmtId="49" fontId="15" fillId="2" borderId="52" xfId="0" applyNumberFormat="1" applyFont="1" applyFill="1" applyBorder="1" applyAlignment="1" applyProtection="1">
      <alignment horizontal="center"/>
      <protection locked="0"/>
    </xf>
    <xf numFmtId="49" fontId="15" fillId="2" borderId="57" xfId="0" applyNumberFormat="1" applyFont="1" applyFill="1" applyBorder="1" applyAlignment="1" applyProtection="1">
      <alignment horizontal="center"/>
      <protection locked="0"/>
    </xf>
    <xf numFmtId="49" fontId="16" fillId="7" borderId="0" xfId="0" applyNumberFormat="1" applyFont="1" applyFill="1" applyAlignment="1">
      <alignment horizontal="left" wrapText="1"/>
    </xf>
    <xf numFmtId="49" fontId="3" fillId="5" borderId="0" xfId="0" applyNumberFormat="1" applyFont="1" applyFill="1" applyBorder="1" applyAlignment="1">
      <alignment horizontal="left" vertical="center" wrapText="1"/>
    </xf>
    <xf numFmtId="49" fontId="2" fillId="2" borderId="37" xfId="0" applyNumberFormat="1" applyFont="1" applyFill="1" applyBorder="1" applyAlignment="1" applyProtection="1">
      <alignment horizontal="center" vertical="center" wrapText="1"/>
    </xf>
    <xf numFmtId="49" fontId="2" fillId="2" borderId="38" xfId="0" applyNumberFormat="1" applyFont="1" applyFill="1" applyBorder="1" applyAlignment="1" applyProtection="1">
      <alignment horizontal="center" vertical="center" wrapText="1"/>
    </xf>
    <xf numFmtId="49" fontId="12" fillId="2" borderId="37" xfId="0" applyNumberFormat="1" applyFont="1" applyFill="1" applyBorder="1" applyAlignment="1" applyProtection="1">
      <alignment horizontal="left" vertical="top" wrapText="1"/>
      <protection locked="0"/>
    </xf>
    <xf numFmtId="49" fontId="12" fillId="2" borderId="38" xfId="0" applyNumberFormat="1" applyFont="1" applyFill="1" applyBorder="1" applyAlignment="1" applyProtection="1">
      <alignment horizontal="left" vertical="top" wrapText="1"/>
      <protection locked="0"/>
    </xf>
    <xf numFmtId="49" fontId="12" fillId="2" borderId="2" xfId="0" applyNumberFormat="1" applyFont="1" applyFill="1" applyBorder="1" applyAlignment="1" applyProtection="1">
      <alignment horizontal="left" vertical="top" wrapText="1"/>
      <protection locked="0"/>
    </xf>
    <xf numFmtId="49" fontId="12" fillId="2" borderId="5" xfId="0" applyNumberFormat="1" applyFont="1" applyFill="1" applyBorder="1" applyAlignment="1" applyProtection="1">
      <alignment horizontal="left" vertical="top" wrapText="1"/>
      <protection locked="0"/>
    </xf>
    <xf numFmtId="49" fontId="12" fillId="2" borderId="3" xfId="0" applyNumberFormat="1" applyFont="1" applyFill="1" applyBorder="1" applyAlignment="1" applyProtection="1">
      <alignment horizontal="left" vertical="top" wrapText="1"/>
      <protection locked="0"/>
    </xf>
    <xf numFmtId="49" fontId="12" fillId="2" borderId="36" xfId="0" applyNumberFormat="1" applyFont="1" applyFill="1" applyBorder="1" applyAlignment="1" applyProtection="1">
      <alignment horizontal="left" vertical="top" wrapText="1"/>
      <protection locked="0"/>
    </xf>
    <xf numFmtId="0" fontId="15" fillId="2" borderId="52" xfId="0" applyFont="1" applyFill="1" applyBorder="1" applyAlignment="1" applyProtection="1">
      <alignment horizontal="center"/>
      <protection locked="0"/>
    </xf>
    <xf numFmtId="0" fontId="15" fillId="2" borderId="57" xfId="0" applyFont="1" applyFill="1" applyBorder="1" applyAlignment="1" applyProtection="1">
      <alignment horizontal="center"/>
      <protection locked="0"/>
    </xf>
    <xf numFmtId="49" fontId="12" fillId="2" borderId="41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47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36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53" xfId="0" applyFont="1" applyFill="1" applyBorder="1" applyAlignment="1" applyProtection="1">
      <alignment horizontal="left" vertical="center" indent="1"/>
      <protection locked="0"/>
    </xf>
    <xf numFmtId="0" fontId="15" fillId="2" borderId="54" xfId="0" applyFont="1" applyFill="1" applyBorder="1" applyAlignment="1" applyProtection="1">
      <alignment horizontal="left" vertical="center" indent="1"/>
      <protection locked="0"/>
    </xf>
    <xf numFmtId="0" fontId="15" fillId="2" borderId="55" xfId="0" applyFont="1" applyFill="1" applyBorder="1" applyAlignment="1" applyProtection="1">
      <alignment horizontal="left" vertical="center" indent="1"/>
      <protection locked="0"/>
    </xf>
    <xf numFmtId="0" fontId="15" fillId="7" borderId="52" xfId="0" applyFont="1" applyFill="1" applyBorder="1" applyAlignment="1" applyProtection="1">
      <alignment horizontal="left" vertical="center" indent="1"/>
      <protection locked="0"/>
    </xf>
    <xf numFmtId="0" fontId="15" fillId="7" borderId="46" xfId="0" applyFont="1" applyFill="1" applyBorder="1" applyAlignment="1" applyProtection="1">
      <alignment horizontal="left" vertical="center" indent="1"/>
      <protection locked="0"/>
    </xf>
    <xf numFmtId="0" fontId="15" fillId="7" borderId="49" xfId="0" applyFont="1" applyFill="1" applyBorder="1" applyAlignment="1" applyProtection="1">
      <alignment horizontal="left" vertical="center" indent="1"/>
      <protection locked="0"/>
    </xf>
    <xf numFmtId="0" fontId="15" fillId="7" borderId="58" xfId="0" applyFont="1" applyFill="1" applyBorder="1" applyAlignment="1" applyProtection="1">
      <alignment horizontal="left" vertical="center" indent="1"/>
      <protection locked="0"/>
    </xf>
    <xf numFmtId="0" fontId="15" fillId="7" borderId="39" xfId="0" applyFont="1" applyFill="1" applyBorder="1" applyAlignment="1" applyProtection="1">
      <alignment horizontal="left" vertical="center" indent="1"/>
      <protection locked="0"/>
    </xf>
    <xf numFmtId="0" fontId="15" fillId="7" borderId="59" xfId="0" applyFont="1" applyFill="1" applyBorder="1" applyAlignment="1" applyProtection="1">
      <alignment horizontal="left" vertical="center" indent="1"/>
      <protection locked="0"/>
    </xf>
    <xf numFmtId="0" fontId="15" fillId="7" borderId="58" xfId="0" applyFont="1" applyFill="1" applyBorder="1" applyAlignment="1" applyProtection="1">
      <alignment horizontal="center"/>
      <protection locked="0"/>
    </xf>
    <xf numFmtId="0" fontId="15" fillId="7" borderId="60" xfId="0" applyFont="1" applyFill="1" applyBorder="1" applyAlignment="1" applyProtection="1">
      <alignment horizontal="center"/>
      <protection locked="0"/>
    </xf>
    <xf numFmtId="49" fontId="11" fillId="5" borderId="69" xfId="0" applyNumberFormat="1" applyFont="1" applyFill="1" applyBorder="1" applyAlignment="1">
      <alignment horizontal="center" wrapText="1"/>
    </xf>
    <xf numFmtId="49" fontId="15" fillId="2" borderId="34" xfId="0" applyNumberFormat="1" applyFont="1" applyFill="1" applyBorder="1" applyAlignment="1" applyProtection="1">
      <alignment vertical="center" wrapText="1"/>
      <protection locked="0"/>
    </xf>
    <xf numFmtId="49" fontId="15" fillId="2" borderId="6" xfId="0" applyNumberFormat="1" applyFont="1" applyFill="1" applyBorder="1" applyAlignment="1" applyProtection="1">
      <alignment vertical="center" wrapText="1"/>
      <protection locked="0"/>
    </xf>
    <xf numFmtId="49" fontId="15" fillId="2" borderId="10" xfId="0" applyNumberFormat="1" applyFont="1" applyFill="1" applyBorder="1" applyAlignment="1" applyProtection="1">
      <alignment vertical="center" wrapText="1"/>
      <protection locked="0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0" fontId="19" fillId="7" borderId="0" xfId="0" applyFont="1" applyFill="1" applyAlignment="1" applyProtection="1">
      <alignment horizontal="left" vertical="center"/>
      <protection locked="0"/>
    </xf>
    <xf numFmtId="9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9" fontId="1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52" xfId="0" applyFont="1" applyFill="1" applyBorder="1" applyAlignment="1" applyProtection="1">
      <alignment horizontal="left" vertical="center" indent="1"/>
      <protection locked="0"/>
    </xf>
    <xf numFmtId="0" fontId="15" fillId="2" borderId="46" xfId="0" applyFont="1" applyFill="1" applyBorder="1" applyAlignment="1" applyProtection="1">
      <alignment horizontal="left" vertical="center" indent="1"/>
      <protection locked="0"/>
    </xf>
    <xf numFmtId="0" fontId="15" fillId="2" borderId="49" xfId="0" applyFont="1" applyFill="1" applyBorder="1" applyAlignment="1" applyProtection="1">
      <alignment horizontal="left" vertical="center" indent="1"/>
      <protection locked="0"/>
    </xf>
    <xf numFmtId="49" fontId="1" fillId="0" borderId="24" xfId="0" applyNumberFormat="1" applyFont="1" applyBorder="1" applyAlignment="1">
      <alignment horizontal="center" vertical="center" wrapText="1"/>
    </xf>
    <xf numFmtId="49" fontId="15" fillId="2" borderId="6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5" fillId="7" borderId="46" xfId="0" applyFont="1" applyFill="1" applyBorder="1" applyAlignment="1" applyProtection="1">
      <alignment horizontal="center"/>
      <protection locked="0"/>
    </xf>
    <xf numFmtId="0" fontId="15" fillId="7" borderId="57" xfId="0" applyFont="1" applyFill="1" applyBorder="1" applyAlignment="1" applyProtection="1">
      <alignment horizontal="center"/>
      <protection locked="0"/>
    </xf>
    <xf numFmtId="0" fontId="15" fillId="2" borderId="40" xfId="0" applyFont="1" applyFill="1" applyBorder="1" applyAlignment="1" applyProtection="1">
      <alignment horizontal="center"/>
      <protection locked="0"/>
    </xf>
    <xf numFmtId="0" fontId="15" fillId="2" borderId="48" xfId="0" applyFont="1" applyFill="1" applyBorder="1" applyAlignment="1" applyProtection="1">
      <alignment horizontal="center"/>
      <protection locked="0"/>
    </xf>
    <xf numFmtId="0" fontId="15" fillId="7" borderId="52" xfId="0" applyFont="1" applyFill="1" applyBorder="1" applyAlignment="1" applyProtection="1">
      <alignment horizontal="center"/>
      <protection locked="0"/>
    </xf>
    <xf numFmtId="0" fontId="15" fillId="2" borderId="21" xfId="0" applyFont="1" applyFill="1" applyBorder="1" applyAlignment="1" applyProtection="1">
      <alignment horizontal="left" vertical="center" indent="1"/>
      <protection locked="0"/>
    </xf>
    <xf numFmtId="0" fontId="15" fillId="2" borderId="22" xfId="0" applyFont="1" applyFill="1" applyBorder="1" applyAlignment="1" applyProtection="1">
      <alignment horizontal="left" vertical="center" indent="1"/>
      <protection locked="0"/>
    </xf>
    <xf numFmtId="0" fontId="15" fillId="2" borderId="23" xfId="0" applyFont="1" applyFill="1" applyBorder="1" applyAlignment="1" applyProtection="1">
      <alignment horizontal="left" vertical="center" indent="1"/>
      <protection locked="0"/>
    </xf>
    <xf numFmtId="0" fontId="4" fillId="7" borderId="52" xfId="0" applyFont="1" applyFill="1" applyBorder="1" applyAlignment="1" applyProtection="1">
      <alignment horizontal="center"/>
      <protection locked="0"/>
    </xf>
    <xf numFmtId="0" fontId="4" fillId="7" borderId="57" xfId="0" applyFont="1" applyFill="1" applyBorder="1" applyAlignment="1" applyProtection="1">
      <alignment horizontal="center"/>
      <protection locked="0"/>
    </xf>
    <xf numFmtId="49" fontId="3" fillId="4" borderId="66" xfId="0" applyNumberFormat="1" applyFont="1" applyFill="1" applyBorder="1" applyAlignment="1">
      <alignment horizontal="center" vertical="top"/>
    </xf>
    <xf numFmtId="49" fontId="3" fillId="4" borderId="2" xfId="0" applyNumberFormat="1" applyFont="1" applyFill="1" applyBorder="1" applyAlignment="1">
      <alignment horizontal="center" vertical="top"/>
    </xf>
    <xf numFmtId="49" fontId="3" fillId="4" borderId="20" xfId="0" applyNumberFormat="1" applyFont="1" applyFill="1" applyBorder="1" applyAlignment="1">
      <alignment horizontal="center" vertical="top"/>
    </xf>
    <xf numFmtId="49" fontId="3" fillId="4" borderId="3" xfId="0" applyNumberFormat="1" applyFont="1" applyFill="1" applyBorder="1" applyAlignment="1">
      <alignment horizontal="center" vertical="top"/>
    </xf>
    <xf numFmtId="49" fontId="3" fillId="4" borderId="67" xfId="0" applyNumberFormat="1" applyFont="1" applyFill="1" applyBorder="1" applyAlignment="1">
      <alignment horizontal="center" vertical="top"/>
    </xf>
    <xf numFmtId="0" fontId="0" fillId="0" borderId="2" xfId="0" applyBorder="1"/>
    <xf numFmtId="49" fontId="2" fillId="2" borderId="37" xfId="0" applyNumberFormat="1" applyFont="1" applyFill="1" applyBorder="1" applyAlignment="1" applyProtection="1">
      <alignment wrapText="1"/>
      <protection locked="0"/>
    </xf>
    <xf numFmtId="49" fontId="2" fillId="2" borderId="38" xfId="0" applyNumberFormat="1" applyFont="1" applyFill="1" applyBorder="1" applyAlignment="1" applyProtection="1">
      <alignment wrapText="1"/>
      <protection locked="0"/>
    </xf>
    <xf numFmtId="49" fontId="2" fillId="2" borderId="2" xfId="0" applyNumberFormat="1" applyFont="1" applyFill="1" applyBorder="1" applyAlignment="1" applyProtection="1">
      <alignment wrapText="1"/>
      <protection locked="0"/>
    </xf>
    <xf numFmtId="49" fontId="2" fillId="2" borderId="5" xfId="0" applyNumberFormat="1" applyFont="1" applyFill="1" applyBorder="1" applyAlignment="1" applyProtection="1">
      <alignment wrapText="1"/>
      <protection locked="0"/>
    </xf>
    <xf numFmtId="49" fontId="15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49" xfId="0" applyNumberFormat="1" applyFont="1" applyBorder="1" applyAlignment="1">
      <alignment horizontal="center" vertical="center" wrapText="1"/>
    </xf>
    <xf numFmtId="49" fontId="15" fillId="2" borderId="5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53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54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56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" xfId="0" applyNumberFormat="1" applyFont="1" applyFill="1" applyBorder="1" applyAlignment="1" applyProtection="1">
      <alignment horizontal="left" wrapText="1"/>
      <protection locked="0"/>
    </xf>
    <xf numFmtId="0" fontId="16" fillId="2" borderId="0" xfId="0" applyNumberFormat="1" applyFont="1" applyFill="1" applyBorder="1" applyAlignment="1" applyProtection="1">
      <alignment horizontal="left" wrapText="1"/>
      <protection locked="0"/>
    </xf>
    <xf numFmtId="0" fontId="16" fillId="2" borderId="5" xfId="0" applyNumberFormat="1" applyFont="1" applyFill="1" applyBorder="1" applyAlignment="1" applyProtection="1">
      <alignment horizontal="left" wrapText="1"/>
      <protection locked="0"/>
    </xf>
    <xf numFmtId="49" fontId="1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34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20" fillId="10" borderId="0" xfId="0" applyNumberFormat="1" applyFont="1" applyFill="1" applyAlignment="1">
      <alignment horizontal="center" wrapText="1"/>
    </xf>
    <xf numFmtId="49" fontId="46" fillId="2" borderId="37" xfId="0" applyNumberFormat="1" applyFont="1" applyFill="1" applyBorder="1" applyAlignment="1" applyProtection="1">
      <alignment horizontal="left" vertical="top" wrapText="1"/>
      <protection locked="0"/>
    </xf>
    <xf numFmtId="49" fontId="46" fillId="2" borderId="38" xfId="0" applyNumberFormat="1" applyFont="1" applyFill="1" applyBorder="1" applyAlignment="1" applyProtection="1">
      <alignment horizontal="left" vertical="top" wrapText="1"/>
      <protection locked="0"/>
    </xf>
    <xf numFmtId="49" fontId="46" fillId="2" borderId="2" xfId="0" applyNumberFormat="1" applyFont="1" applyFill="1" applyBorder="1" applyAlignment="1" applyProtection="1">
      <alignment horizontal="left" vertical="top" wrapText="1"/>
      <protection locked="0"/>
    </xf>
    <xf numFmtId="49" fontId="46" fillId="2" borderId="5" xfId="0" applyNumberFormat="1" applyFont="1" applyFill="1" applyBorder="1" applyAlignment="1" applyProtection="1">
      <alignment horizontal="left" vertical="top" wrapText="1"/>
      <protection locked="0"/>
    </xf>
    <xf numFmtId="49" fontId="46" fillId="2" borderId="3" xfId="0" applyNumberFormat="1" applyFont="1" applyFill="1" applyBorder="1" applyAlignment="1" applyProtection="1">
      <alignment horizontal="left" vertical="top" wrapText="1"/>
      <protection locked="0"/>
    </xf>
    <xf numFmtId="49" fontId="46" fillId="2" borderId="36" xfId="0" applyNumberFormat="1" applyFont="1" applyFill="1" applyBorder="1" applyAlignment="1" applyProtection="1">
      <alignment horizontal="left" vertical="top" wrapText="1"/>
      <protection locked="0"/>
    </xf>
    <xf numFmtId="0" fontId="33" fillId="6" borderId="0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left" wrapText="1"/>
    </xf>
    <xf numFmtId="49" fontId="11" fillId="2" borderId="0" xfId="0" applyNumberFormat="1" applyFont="1" applyFill="1" applyAlignment="1">
      <alignment horizontal="center" wrapText="1"/>
    </xf>
    <xf numFmtId="0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49" fontId="11" fillId="4" borderId="37" xfId="0" applyNumberFormat="1" applyFont="1" applyFill="1" applyBorder="1" applyAlignment="1">
      <alignment horizontal="center" vertical="top" wrapText="1"/>
    </xf>
    <xf numFmtId="49" fontId="11" fillId="4" borderId="66" xfId="0" applyNumberFormat="1" applyFont="1" applyFill="1" applyBorder="1" applyAlignment="1">
      <alignment horizontal="center" vertical="top" wrapText="1"/>
    </xf>
    <xf numFmtId="49" fontId="11" fillId="4" borderId="2" xfId="0" applyNumberFormat="1" applyFont="1" applyFill="1" applyBorder="1" applyAlignment="1">
      <alignment horizontal="center" vertical="top" wrapText="1"/>
    </xf>
    <xf numFmtId="49" fontId="11" fillId="4" borderId="20" xfId="0" applyNumberFormat="1" applyFont="1" applyFill="1" applyBorder="1" applyAlignment="1">
      <alignment horizontal="center" vertical="top" wrapText="1"/>
    </xf>
    <xf numFmtId="49" fontId="11" fillId="4" borderId="3" xfId="0" applyNumberFormat="1" applyFont="1" applyFill="1" applyBorder="1" applyAlignment="1">
      <alignment horizontal="center" vertical="top" wrapText="1"/>
    </xf>
    <xf numFmtId="49" fontId="11" fillId="4" borderId="67" xfId="0" applyNumberFormat="1" applyFont="1" applyFill="1" applyBorder="1" applyAlignment="1">
      <alignment horizontal="center" vertical="top" wrapText="1"/>
    </xf>
    <xf numFmtId="49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37" xfId="0" applyNumberFormat="1" applyFont="1" applyFill="1" applyBorder="1" applyAlignment="1">
      <alignment horizontal="center" vertical="top" wrapText="1"/>
    </xf>
    <xf numFmtId="49" fontId="1" fillId="4" borderId="66" xfId="0" applyNumberFormat="1" applyFont="1" applyFill="1" applyBorder="1" applyAlignment="1">
      <alignment horizontal="center" vertical="top" wrapText="1"/>
    </xf>
    <xf numFmtId="49" fontId="1" fillId="4" borderId="2" xfId="0" applyNumberFormat="1" applyFont="1" applyFill="1" applyBorder="1" applyAlignment="1">
      <alignment horizontal="center" vertical="top" wrapText="1"/>
    </xf>
    <xf numFmtId="49" fontId="1" fillId="4" borderId="20" xfId="0" applyNumberFormat="1" applyFont="1" applyFill="1" applyBorder="1" applyAlignment="1">
      <alignment horizontal="center" vertical="top" wrapText="1"/>
    </xf>
    <xf numFmtId="49" fontId="1" fillId="4" borderId="3" xfId="0" applyNumberFormat="1" applyFont="1" applyFill="1" applyBorder="1" applyAlignment="1">
      <alignment horizontal="center" vertical="top" wrapText="1"/>
    </xf>
    <xf numFmtId="49" fontId="1" fillId="4" borderId="67" xfId="0" applyNumberFormat="1" applyFont="1" applyFill="1" applyBorder="1" applyAlignment="1">
      <alignment horizontal="center" vertical="top" wrapText="1"/>
    </xf>
    <xf numFmtId="0" fontId="4" fillId="7" borderId="52" xfId="0" applyFont="1" applyFill="1" applyBorder="1" applyAlignment="1" applyProtection="1">
      <alignment horizontal="left" vertical="center" indent="1"/>
      <protection locked="0"/>
    </xf>
    <xf numFmtId="0" fontId="4" fillId="7" borderId="46" xfId="0" applyFont="1" applyFill="1" applyBorder="1" applyAlignment="1" applyProtection="1">
      <alignment horizontal="left" vertical="center" indent="1"/>
      <protection locked="0"/>
    </xf>
    <xf numFmtId="0" fontId="4" fillId="7" borderId="49" xfId="0" applyFont="1" applyFill="1" applyBorder="1" applyAlignment="1" applyProtection="1">
      <alignment horizontal="left" vertical="center" indent="1"/>
      <protection locked="0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59" xfId="0" applyNumberFormat="1" applyFont="1" applyBorder="1" applyAlignment="1">
      <alignment horizontal="center" vertical="center" wrapText="1"/>
    </xf>
    <xf numFmtId="49" fontId="29" fillId="0" borderId="14" xfId="0" applyNumberFormat="1" applyFont="1" applyBorder="1" applyAlignment="1">
      <alignment horizontal="center" vertical="center" wrapText="1"/>
    </xf>
    <xf numFmtId="49" fontId="29" fillId="0" borderId="49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center" vertical="center" wrapText="1"/>
    </xf>
    <xf numFmtId="49" fontId="11" fillId="7" borderId="4" xfId="0" applyNumberFormat="1" applyFont="1" applyFill="1" applyBorder="1" applyAlignment="1">
      <alignment horizontal="left"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49" fontId="29" fillId="0" borderId="55" xfId="0" applyNumberFormat="1" applyFont="1" applyBorder="1" applyAlignment="1">
      <alignment horizontal="center" vertical="center" wrapText="1"/>
    </xf>
    <xf numFmtId="49" fontId="15" fillId="2" borderId="5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9" xfId="0" applyBorder="1" applyProtection="1">
      <protection locked="0"/>
    </xf>
    <xf numFmtId="0" fontId="0" fillId="0" borderId="60" xfId="0" applyBorder="1" applyProtection="1">
      <protection locked="0"/>
    </xf>
    <xf numFmtId="0" fontId="9" fillId="7" borderId="0" xfId="0" applyNumberFormat="1" applyFont="1" applyFill="1" applyAlignment="1">
      <alignment horizontal="left" vertical="top" wrapText="1"/>
    </xf>
    <xf numFmtId="0" fontId="0" fillId="0" borderId="54" xfId="0" applyBorder="1"/>
    <xf numFmtId="0" fontId="0" fillId="0" borderId="56" xfId="0" applyBorder="1"/>
    <xf numFmtId="49" fontId="15" fillId="2" borderId="61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3" xfId="0" applyNumberFormat="1" applyFont="1" applyBorder="1" applyAlignment="1">
      <alignment horizontal="center" vertical="center" wrapText="1"/>
    </xf>
    <xf numFmtId="49" fontId="29" fillId="0" borderId="67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49" fontId="29" fillId="0" borderId="15" xfId="0" applyNumberFormat="1" applyFont="1" applyBorder="1" applyAlignment="1">
      <alignment horizontal="center" vertical="center" wrapText="1"/>
    </xf>
    <xf numFmtId="49" fontId="29" fillId="0" borderId="59" xfId="0" applyNumberFormat="1" applyFont="1" applyBorder="1" applyAlignment="1">
      <alignment horizontal="center" vertical="center" wrapText="1"/>
    </xf>
    <xf numFmtId="49" fontId="15" fillId="2" borderId="39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60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34" xfId="0" applyNumberFormat="1" applyFont="1" applyFill="1" applyBorder="1" applyAlignment="1" applyProtection="1">
      <alignment vertical="center" wrapText="1"/>
      <protection locked="0"/>
    </xf>
    <xf numFmtId="49" fontId="17" fillId="2" borderId="6" xfId="0" applyNumberFormat="1" applyFont="1" applyFill="1" applyBorder="1" applyAlignment="1" applyProtection="1">
      <alignment vertical="center" wrapText="1"/>
      <protection locked="0"/>
    </xf>
    <xf numFmtId="49" fontId="17" fillId="2" borderId="10" xfId="0" applyNumberFormat="1" applyFont="1" applyFill="1" applyBorder="1" applyAlignment="1" applyProtection="1">
      <alignment vertical="center" wrapText="1"/>
      <protection locked="0"/>
    </xf>
    <xf numFmtId="49" fontId="3" fillId="5" borderId="0" xfId="0" applyNumberFormat="1" applyFont="1" applyFill="1" applyBorder="1" applyAlignment="1">
      <alignment horizontal="left" wrapText="1"/>
    </xf>
    <xf numFmtId="49" fontId="32" fillId="5" borderId="0" xfId="0" applyNumberFormat="1" applyFont="1" applyFill="1" applyBorder="1" applyAlignment="1">
      <alignment horizontal="right" vertical="center"/>
    </xf>
    <xf numFmtId="49" fontId="32" fillId="5" borderId="78" xfId="0" applyNumberFormat="1" applyFont="1" applyFill="1" applyBorder="1" applyAlignment="1">
      <alignment horizontal="right" vertical="center"/>
    </xf>
    <xf numFmtId="49" fontId="1" fillId="0" borderId="34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0" fontId="17" fillId="2" borderId="34" xfId="0" applyNumberFormat="1" applyFont="1" applyFill="1" applyBorder="1" applyAlignment="1" applyProtection="1">
      <alignment vertical="center" wrapText="1"/>
      <protection locked="0"/>
    </xf>
    <xf numFmtId="0" fontId="17" fillId="2" borderId="6" xfId="0" applyNumberFormat="1" applyFont="1" applyFill="1" applyBorder="1" applyAlignment="1" applyProtection="1">
      <alignment vertical="center" wrapText="1"/>
      <protection locked="0"/>
    </xf>
    <xf numFmtId="0" fontId="17" fillId="2" borderId="10" xfId="0" applyNumberFormat="1" applyFont="1" applyFill="1" applyBorder="1" applyAlignment="1" applyProtection="1">
      <alignment vertical="center" wrapText="1"/>
      <protection locked="0"/>
    </xf>
    <xf numFmtId="49" fontId="20" fillId="7" borderId="0" xfId="0" applyNumberFormat="1" applyFont="1" applyFill="1" applyAlignment="1">
      <alignment horizontal="center" wrapText="1"/>
    </xf>
    <xf numFmtId="0" fontId="48" fillId="0" borderId="0" xfId="1" applyFont="1" applyFill="1" applyBorder="1" applyAlignment="1" applyProtection="1">
      <alignment horizontal="center"/>
    </xf>
    <xf numFmtId="49" fontId="3" fillId="4" borderId="0" xfId="0" applyNumberFormat="1" applyFont="1" applyFill="1" applyBorder="1" applyAlignment="1" applyProtection="1">
      <alignment horizontal="left" vertical="center" wrapText="1"/>
      <protection locked="0"/>
    </xf>
    <xf numFmtId="0" fontId="2" fillId="5" borderId="0" xfId="0" applyNumberFormat="1" applyFont="1" applyFill="1" applyBorder="1" applyAlignment="1">
      <alignment horizontal="justify" vertical="top" wrapText="1"/>
    </xf>
    <xf numFmtId="0" fontId="2" fillId="5" borderId="0" xfId="0" applyNumberFormat="1" applyFont="1" applyFill="1" applyBorder="1" applyAlignment="1">
      <alignment horizontal="justify" vertical="center" wrapText="1"/>
    </xf>
    <xf numFmtId="0" fontId="12" fillId="5" borderId="0" xfId="0" applyNumberFormat="1" applyFont="1" applyFill="1" applyBorder="1" applyAlignment="1">
      <alignment horizontal="justify" vertical="center" wrapText="1"/>
    </xf>
    <xf numFmtId="49" fontId="11" fillId="7" borderId="0" xfId="0" applyNumberFormat="1" applyFont="1" applyFill="1" applyAlignment="1">
      <alignment horizontal="center" wrapText="1"/>
    </xf>
    <xf numFmtId="49" fontId="17" fillId="5" borderId="69" xfId="0" applyNumberFormat="1" applyFont="1" applyFill="1" applyBorder="1" applyAlignment="1">
      <alignment horizontal="left" wrapText="1"/>
    </xf>
    <xf numFmtId="0" fontId="16" fillId="2" borderId="2" xfId="0" applyNumberFormat="1" applyFont="1" applyFill="1" applyBorder="1" applyAlignment="1" applyProtection="1">
      <alignment horizontal="left"/>
      <protection locked="0"/>
    </xf>
    <xf numFmtId="0" fontId="16" fillId="2" borderId="0" xfId="0" applyNumberFormat="1" applyFont="1" applyFill="1" applyBorder="1" applyAlignment="1" applyProtection="1">
      <alignment horizontal="left"/>
      <protection locked="0"/>
    </xf>
    <xf numFmtId="0" fontId="16" fillId="2" borderId="5" xfId="0" applyNumberFormat="1" applyFont="1" applyFill="1" applyBorder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49" fontId="1" fillId="2" borderId="0" xfId="0" applyNumberFormat="1" applyFont="1" applyFill="1" applyBorder="1" applyAlignment="1" applyProtection="1">
      <alignment horizontal="left"/>
      <protection locked="0"/>
    </xf>
    <xf numFmtId="49" fontId="1" fillId="2" borderId="5" xfId="0" applyNumberFormat="1" applyFont="1" applyFill="1" applyBorder="1" applyAlignment="1" applyProtection="1">
      <alignment horizontal="left"/>
      <protection locked="0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2" borderId="37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49" fontId="1" fillId="2" borderId="38" xfId="0" applyNumberFormat="1" applyFont="1" applyFill="1" applyBorder="1" applyAlignment="1" applyProtection="1">
      <alignment horizontal="left"/>
      <protection locked="0"/>
    </xf>
    <xf numFmtId="49" fontId="1" fillId="0" borderId="21" xfId="0" applyNumberFormat="1" applyFont="1" applyBorder="1" applyAlignment="1">
      <alignment horizontal="left" vertical="center" wrapText="1"/>
    </xf>
    <xf numFmtId="49" fontId="1" fillId="0" borderId="48" xfId="0" applyNumberFormat="1" applyFont="1" applyBorder="1" applyAlignment="1">
      <alignment horizontal="left" vertical="center" wrapText="1"/>
    </xf>
    <xf numFmtId="49" fontId="3" fillId="4" borderId="0" xfId="0" applyNumberFormat="1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5" fillId="2" borderId="53" xfId="0" applyFont="1" applyFill="1" applyBorder="1" applyAlignment="1" applyProtection="1">
      <alignment horizontal="left" vertical="center" wrapText="1" indent="1"/>
      <protection locked="0"/>
    </xf>
    <xf numFmtId="0" fontId="15" fillId="2" borderId="54" xfId="0" applyFont="1" applyFill="1" applyBorder="1" applyAlignment="1" applyProtection="1">
      <alignment horizontal="left" vertical="center" wrapText="1" indent="1"/>
      <protection locked="0"/>
    </xf>
    <xf numFmtId="0" fontId="15" fillId="2" borderId="55" xfId="0" applyFont="1" applyFill="1" applyBorder="1" applyAlignment="1" applyProtection="1">
      <alignment horizontal="left" vertical="center" wrapText="1" indent="1"/>
      <protection locked="0"/>
    </xf>
    <xf numFmtId="49" fontId="15" fillId="2" borderId="53" xfId="0" applyNumberFormat="1" applyFont="1" applyFill="1" applyBorder="1" applyAlignment="1" applyProtection="1">
      <alignment horizontal="center"/>
      <protection locked="0"/>
    </xf>
    <xf numFmtId="49" fontId="15" fillId="2" borderId="56" xfId="0" applyNumberFormat="1" applyFont="1" applyFill="1" applyBorder="1" applyAlignment="1" applyProtection="1">
      <alignment horizontal="center"/>
      <protection locked="0"/>
    </xf>
    <xf numFmtId="49" fontId="4" fillId="8" borderId="52" xfId="0" applyNumberFormat="1" applyFont="1" applyFill="1" applyBorder="1" applyAlignment="1" applyProtection="1">
      <alignment horizontal="left" vertical="center" indent="1"/>
      <protection locked="0"/>
    </xf>
    <xf numFmtId="49" fontId="4" fillId="8" borderId="46" xfId="0" applyNumberFormat="1" applyFont="1" applyFill="1" applyBorder="1" applyAlignment="1" applyProtection="1">
      <alignment horizontal="left" vertical="center" indent="1"/>
      <protection locked="0"/>
    </xf>
    <xf numFmtId="49" fontId="4" fillId="8" borderId="49" xfId="0" applyNumberFormat="1" applyFont="1" applyFill="1" applyBorder="1" applyAlignment="1" applyProtection="1">
      <alignment horizontal="left" vertical="center" indent="1"/>
      <protection locked="0"/>
    </xf>
    <xf numFmtId="49" fontId="20" fillId="8" borderId="4" xfId="0" applyNumberFormat="1" applyFont="1" applyFill="1" applyBorder="1" applyAlignment="1">
      <alignment horizontal="left"/>
    </xf>
    <xf numFmtId="0" fontId="35" fillId="0" borderId="0" xfId="1" applyFont="1" applyFill="1" applyBorder="1" applyAlignment="1" applyProtection="1">
      <alignment horizontal="center"/>
    </xf>
  </cellXfs>
  <cellStyles count="4">
    <cellStyle name="Hypertextové prepojenie" xfId="2" builtinId="8"/>
    <cellStyle name="normálne" xfId="0" builtinId="0"/>
    <cellStyle name="normálne 2" xfId="1"/>
    <cellStyle name="normálne 2 2" xfId="3"/>
  </cellStyles>
  <dxfs count="0"/>
  <tableStyles count="0" defaultTableStyle="TableStyleMedium2" defaultPivotStyle="PivotStyleLight16"/>
  <colors>
    <mruColors>
      <color rgb="FFFFEBFF"/>
      <color rgb="FFFFFFCC"/>
      <color rgb="FFCC0000"/>
      <color rgb="FFCC0099"/>
      <color rgb="FF2746C9"/>
      <color rgb="FFFFEFFF"/>
      <color rgb="FFFFFFFF"/>
      <color rgb="FFFFFF99"/>
      <color rgb="FFFFCAC1"/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hyperlink" Target="#'Formul&#225;r platn&#253; do 06-2025'!A1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378</xdr:row>
      <xdr:rowOff>38100</xdr:rowOff>
    </xdr:from>
    <xdr:to>
      <xdr:col>10</xdr:col>
      <xdr:colOff>19050</xdr:colOff>
      <xdr:row>384</xdr:row>
      <xdr:rowOff>133350</xdr:rowOff>
    </xdr:to>
    <xdr:sp macro="" textlink="">
      <xdr:nvSpPr>
        <xdr:cNvPr id="20" name="Pruhovaná šípka vpravo 19">
          <a:hlinkClick xmlns:r="http://schemas.openxmlformats.org/officeDocument/2006/relationships" r:id="rId1"/>
        </xdr:cNvPr>
        <xdr:cNvSpPr/>
      </xdr:nvSpPr>
      <xdr:spPr>
        <a:xfrm rot="16200000">
          <a:off x="4248150" y="87477600"/>
          <a:ext cx="1695450" cy="1943100"/>
        </a:xfrm>
        <a:prstGeom prst="stripedRightArrow">
          <a:avLst>
            <a:gd name="adj1" fmla="val 50000"/>
            <a:gd name="adj2" fmla="val 63855"/>
          </a:avLst>
        </a:prstGeom>
        <a:solidFill>
          <a:srgbClr val="2746C9">
            <a:alpha val="86667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rtlCol="0" anchor="ctr"/>
        <a:lstStyle/>
        <a:p>
          <a:pPr algn="ctr"/>
          <a:r>
            <a:rPr lang="sk-SK" sz="1100"/>
            <a:t>kliknutím</a:t>
          </a:r>
          <a:r>
            <a:rPr lang="sk-SK" sz="1100" baseline="0"/>
            <a:t> prejdete  n</a:t>
          </a:r>
          <a:r>
            <a:rPr lang="sk-SK" sz="1100"/>
            <a:t>a začiatok dokumentu</a:t>
          </a:r>
        </a:p>
      </xdr:txBody>
    </xdr:sp>
    <xdr:clientData/>
  </xdr:twoCellAnchor>
  <xdr:twoCellAnchor>
    <xdr:from>
      <xdr:col>2</xdr:col>
      <xdr:colOff>152400</xdr:colOff>
      <xdr:row>135</xdr:row>
      <xdr:rowOff>19050</xdr:rowOff>
    </xdr:from>
    <xdr:to>
      <xdr:col>3</xdr:col>
      <xdr:colOff>724073</xdr:colOff>
      <xdr:row>140</xdr:row>
      <xdr:rowOff>76334</xdr:rowOff>
    </xdr:to>
    <xdr:pic>
      <xdr:nvPicPr>
        <xdr:cNvPr id="36" name="Obrázok 35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33400" y="32613600"/>
          <a:ext cx="1238423" cy="962159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148</xdr:row>
      <xdr:rowOff>66675</xdr:rowOff>
    </xdr:from>
    <xdr:to>
      <xdr:col>3</xdr:col>
      <xdr:colOff>743126</xdr:colOff>
      <xdr:row>153</xdr:row>
      <xdr:rowOff>123959</xdr:rowOff>
    </xdr:to>
    <xdr:pic>
      <xdr:nvPicPr>
        <xdr:cNvPr id="44" name="Obrázok 43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33400" y="40157400"/>
          <a:ext cx="1257476" cy="962159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159</xdr:row>
      <xdr:rowOff>66675</xdr:rowOff>
    </xdr:from>
    <xdr:to>
      <xdr:col>3</xdr:col>
      <xdr:colOff>724072</xdr:colOff>
      <xdr:row>165</xdr:row>
      <xdr:rowOff>76353</xdr:rowOff>
    </xdr:to>
    <xdr:pic>
      <xdr:nvPicPr>
        <xdr:cNvPr id="46" name="Obrázok 45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42925" y="36985575"/>
          <a:ext cx="1228897" cy="1095528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170</xdr:row>
      <xdr:rowOff>161925</xdr:rowOff>
    </xdr:from>
    <xdr:to>
      <xdr:col>3</xdr:col>
      <xdr:colOff>724073</xdr:colOff>
      <xdr:row>176</xdr:row>
      <xdr:rowOff>76340</xdr:rowOff>
    </xdr:to>
    <xdr:pic>
      <xdr:nvPicPr>
        <xdr:cNvPr id="49" name="Obrázok 48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33400" y="39062025"/>
          <a:ext cx="1238423" cy="1000265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207</xdr:row>
      <xdr:rowOff>38100</xdr:rowOff>
    </xdr:from>
    <xdr:to>
      <xdr:col>3</xdr:col>
      <xdr:colOff>724073</xdr:colOff>
      <xdr:row>212</xdr:row>
      <xdr:rowOff>104908</xdr:rowOff>
    </xdr:to>
    <xdr:pic>
      <xdr:nvPicPr>
        <xdr:cNvPr id="53" name="Obrázok 52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33400" y="43348275"/>
          <a:ext cx="1238423" cy="952633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218</xdr:row>
      <xdr:rowOff>133350</xdr:rowOff>
    </xdr:from>
    <xdr:to>
      <xdr:col>3</xdr:col>
      <xdr:colOff>685972</xdr:colOff>
      <xdr:row>224</xdr:row>
      <xdr:rowOff>95391</xdr:rowOff>
    </xdr:to>
    <xdr:pic>
      <xdr:nvPicPr>
        <xdr:cNvPr id="54" name="Obrázok 53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04825" y="45367575"/>
          <a:ext cx="1228897" cy="1009791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229</xdr:row>
      <xdr:rowOff>161925</xdr:rowOff>
    </xdr:from>
    <xdr:to>
      <xdr:col>3</xdr:col>
      <xdr:colOff>733597</xdr:colOff>
      <xdr:row>236</xdr:row>
      <xdr:rowOff>38260</xdr:rowOff>
    </xdr:to>
    <xdr:pic>
      <xdr:nvPicPr>
        <xdr:cNvPr id="55" name="Obrázok 54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52450" y="47301150"/>
          <a:ext cx="1228897" cy="1143160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242</xdr:row>
      <xdr:rowOff>28575</xdr:rowOff>
    </xdr:from>
    <xdr:to>
      <xdr:col>3</xdr:col>
      <xdr:colOff>714545</xdr:colOff>
      <xdr:row>247</xdr:row>
      <xdr:rowOff>123965</xdr:rowOff>
    </xdr:to>
    <xdr:pic>
      <xdr:nvPicPr>
        <xdr:cNvPr id="56" name="Obrázok 55"/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42925" y="56349900"/>
          <a:ext cx="1219370" cy="1000265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255</xdr:row>
      <xdr:rowOff>38100</xdr:rowOff>
    </xdr:from>
    <xdr:to>
      <xdr:col>3</xdr:col>
      <xdr:colOff>724070</xdr:colOff>
      <xdr:row>261</xdr:row>
      <xdr:rowOff>146</xdr:rowOff>
    </xdr:to>
    <xdr:pic>
      <xdr:nvPicPr>
        <xdr:cNvPr id="57" name="Obrázok 56"/>
        <xdr:cNvPicPr>
          <a:picLocks noChangeAspect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52450" y="51863625"/>
          <a:ext cx="1219370" cy="1047896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195</xdr:row>
      <xdr:rowOff>66675</xdr:rowOff>
    </xdr:from>
    <xdr:to>
      <xdr:col>3</xdr:col>
      <xdr:colOff>781235</xdr:colOff>
      <xdr:row>199</xdr:row>
      <xdr:rowOff>152510</xdr:rowOff>
    </xdr:to>
    <xdr:pic>
      <xdr:nvPicPr>
        <xdr:cNvPr id="63" name="Obrázok 62"/>
        <xdr:cNvPicPr>
          <a:picLocks noChangeAspect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04825" y="48110775"/>
          <a:ext cx="1324160" cy="790685"/>
        </a:xfrm>
        <a:prstGeom prst="rect">
          <a:avLst/>
        </a:prstGeom>
      </xdr:spPr>
    </xdr:pic>
    <xdr:clientData/>
  </xdr:twoCellAnchor>
  <xdr:twoCellAnchor>
    <xdr:from>
      <xdr:col>11</xdr:col>
      <xdr:colOff>89728</xdr:colOff>
      <xdr:row>8</xdr:row>
      <xdr:rowOff>803643</xdr:rowOff>
    </xdr:from>
    <xdr:to>
      <xdr:col>12</xdr:col>
      <xdr:colOff>346903</xdr:colOff>
      <xdr:row>12</xdr:row>
      <xdr:rowOff>145164</xdr:rowOff>
    </xdr:to>
    <xdr:sp macro="" textlink="">
      <xdr:nvSpPr>
        <xdr:cNvPr id="17" name="Šípka dolu 16"/>
        <xdr:cNvSpPr/>
      </xdr:nvSpPr>
      <xdr:spPr>
        <a:xfrm rot="1129734">
          <a:off x="6890578" y="3165843"/>
          <a:ext cx="866775" cy="1027446"/>
        </a:xfrm>
        <a:prstGeom prst="downArrow">
          <a:avLst/>
        </a:prstGeom>
        <a:solidFill>
          <a:sysClr val="window" lastClr="FFFFFF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sk-SK" sz="800" b="1">
              <a:solidFill>
                <a:sysClr val="windowText" lastClr="000000"/>
              </a:solidFill>
            </a:rPr>
            <a:t>TU zvoliť "áno" "nie"</a:t>
          </a:r>
        </a:p>
      </xdr:txBody>
    </xdr:sp>
    <xdr:clientData/>
  </xdr:twoCellAnchor>
  <xdr:twoCellAnchor>
    <xdr:from>
      <xdr:col>2</xdr:col>
      <xdr:colOff>114300</xdr:colOff>
      <xdr:row>182</xdr:row>
      <xdr:rowOff>171450</xdr:rowOff>
    </xdr:from>
    <xdr:to>
      <xdr:col>3</xdr:col>
      <xdr:colOff>719088</xdr:colOff>
      <xdr:row>189</xdr:row>
      <xdr:rowOff>85903</xdr:rowOff>
    </xdr:to>
    <xdr:pic>
      <xdr:nvPicPr>
        <xdr:cNvPr id="16" name="Obrázok 15"/>
        <xdr:cNvPicPr>
          <a:picLocks noChangeAspect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95300" y="45967650"/>
          <a:ext cx="1271538" cy="1124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schovna.cz/sk/poslat-zasilku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obnovdom.sk/" TargetMode="External"/><Relationship Id="rId1" Type="http://schemas.openxmlformats.org/officeDocument/2006/relationships/hyperlink" Target="https://www.obnovdomov.sk/pdf/informacia_1_2022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1:CP392"/>
  <sheetViews>
    <sheetView showGridLines="0" tabSelected="1" zoomScaleSheetLayoutView="115" workbookViewId="0">
      <selection activeCell="L15" sqref="L15"/>
    </sheetView>
  </sheetViews>
  <sheetFormatPr defaultRowHeight="12.75"/>
  <cols>
    <col min="1" max="1" width="2.28515625" customWidth="1"/>
    <col min="2" max="2" width="3.42578125" customWidth="1"/>
    <col min="3" max="3" width="10" customWidth="1"/>
    <col min="4" max="4" width="12.5703125" customWidth="1"/>
    <col min="6" max="6" width="6" customWidth="1"/>
    <col min="7" max="7" width="14.85546875" customWidth="1"/>
    <col min="8" max="8" width="4.28515625" customWidth="1"/>
    <col min="9" max="9" width="16" customWidth="1"/>
    <col min="10" max="10" width="12.140625" customWidth="1"/>
    <col min="11" max="11" width="11.28515625" customWidth="1"/>
    <col min="13" max="13" width="8.5703125" customWidth="1"/>
    <col min="14" max="14" width="2.7109375" customWidth="1"/>
    <col min="15" max="15" width="7.85546875" customWidth="1"/>
    <col min="16" max="16" width="8.7109375" customWidth="1"/>
    <col min="20" max="20" width="7" customWidth="1"/>
    <col min="21" max="21" width="21.140625" customWidth="1"/>
    <col min="22" max="22" width="9.140625" customWidth="1"/>
    <col min="23" max="23" width="11.85546875" customWidth="1"/>
    <col min="26" max="78" width="9.140625" style="253"/>
    <col min="79" max="79" width="15.85546875" style="253" customWidth="1"/>
    <col min="80" max="80" width="16.85546875" style="261" customWidth="1"/>
    <col min="81" max="94" width="9.140625" style="253"/>
  </cols>
  <sheetData>
    <row r="1" spans="2:94" ht="18" customHeight="1" thickBot="1">
      <c r="N1" s="3"/>
      <c r="O1" s="11"/>
      <c r="P1" s="11"/>
      <c r="Q1" s="11"/>
      <c r="R1" s="11"/>
      <c r="S1" s="11"/>
      <c r="T1" s="11"/>
      <c r="U1" s="11"/>
      <c r="V1" s="11"/>
      <c r="W1" s="11"/>
      <c r="X1" s="11"/>
      <c r="CA1" s="754" t="s">
        <v>105</v>
      </c>
      <c r="CB1" s="754"/>
    </row>
    <row r="2" spans="2:94" ht="32.25" customHeight="1">
      <c r="B2" s="123"/>
      <c r="C2" s="760" t="s">
        <v>328</v>
      </c>
      <c r="D2" s="760"/>
      <c r="E2" s="760"/>
      <c r="F2" s="760"/>
      <c r="G2" s="760"/>
      <c r="H2" s="760"/>
      <c r="I2" s="760"/>
      <c r="J2" s="760"/>
      <c r="K2" s="760"/>
      <c r="L2" s="760"/>
      <c r="M2" s="249"/>
      <c r="N2" s="124"/>
      <c r="O2" s="11"/>
      <c r="X2" s="11"/>
      <c r="CA2" s="254" t="str">
        <f>'Formulár platný do 06-2025'!K79</f>
        <v xml:space="preserve"> -</v>
      </c>
      <c r="CB2" s="255">
        <v>2022</v>
      </c>
    </row>
    <row r="3" spans="2:94" ht="31.5" customHeight="1">
      <c r="B3" s="125"/>
      <c r="C3" s="757" t="s">
        <v>327</v>
      </c>
      <c r="D3" s="758"/>
      <c r="E3" s="758"/>
      <c r="F3" s="758"/>
      <c r="G3" s="758"/>
      <c r="H3" s="758"/>
      <c r="I3" s="758"/>
      <c r="J3" s="758"/>
      <c r="K3" s="758"/>
      <c r="L3" s="758"/>
      <c r="M3" s="136"/>
      <c r="N3" s="129"/>
      <c r="O3" s="11"/>
      <c r="X3" s="11"/>
      <c r="CA3" s="254" t="str">
        <f>'Formulár platný do 06-2025'!K80</f>
        <v xml:space="preserve"> -</v>
      </c>
      <c r="CB3" s="255">
        <v>2021</v>
      </c>
    </row>
    <row r="4" spans="2:94" s="3" customFormat="1" ht="2.25" customHeight="1">
      <c r="B4" s="125"/>
      <c r="C4" s="744"/>
      <c r="D4" s="744"/>
      <c r="E4" s="744"/>
      <c r="F4" s="744"/>
      <c r="G4" s="744"/>
      <c r="H4" s="744"/>
      <c r="I4" s="744"/>
      <c r="J4" s="130"/>
      <c r="K4" s="132"/>
      <c r="L4" s="132"/>
      <c r="M4" s="136"/>
      <c r="N4" s="140"/>
      <c r="O4" s="218"/>
      <c r="X4" s="4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6"/>
      <c r="BR4" s="256"/>
      <c r="BS4" s="256"/>
      <c r="BT4" s="256"/>
      <c r="BU4" s="256"/>
      <c r="BV4" s="256"/>
      <c r="BW4" s="256"/>
      <c r="BX4" s="256"/>
      <c r="BY4" s="256"/>
      <c r="BZ4" s="256"/>
      <c r="CA4" s="254" t="str">
        <f>'Formulár platný do 06-2025'!K81</f>
        <v xml:space="preserve"> -</v>
      </c>
      <c r="CB4" s="255">
        <v>2020</v>
      </c>
      <c r="CC4" s="256"/>
      <c r="CD4" s="256"/>
      <c r="CE4" s="256"/>
      <c r="CF4" s="256"/>
      <c r="CG4" s="256"/>
      <c r="CH4" s="256"/>
      <c r="CI4" s="256"/>
      <c r="CJ4" s="256"/>
      <c r="CK4" s="256"/>
      <c r="CL4" s="256"/>
      <c r="CM4" s="256"/>
      <c r="CN4" s="256"/>
      <c r="CO4" s="256"/>
      <c r="CP4" s="256"/>
    </row>
    <row r="5" spans="2:94" ht="52.5" customHeight="1">
      <c r="B5" s="125"/>
      <c r="C5" s="756" t="s">
        <v>337</v>
      </c>
      <c r="D5" s="756"/>
      <c r="E5" s="756"/>
      <c r="F5" s="756"/>
      <c r="G5" s="756"/>
      <c r="H5" s="756"/>
      <c r="I5" s="756"/>
      <c r="J5" s="756"/>
      <c r="K5" s="756"/>
      <c r="L5" s="756"/>
      <c r="M5" s="136"/>
      <c r="N5" s="129"/>
      <c r="CA5" s="257" t="str">
        <f>'Formulár platný do 06-2025'!E87</f>
        <v>Salamander</v>
      </c>
      <c r="CB5" s="258" t="str">
        <f>'Formulár platný do 06-2025'!F277</f>
        <v>Komfovent Domekt PP 300 V</v>
      </c>
    </row>
    <row r="6" spans="2:94" ht="18" customHeight="1">
      <c r="B6" s="125"/>
      <c r="C6" s="176" t="s">
        <v>216</v>
      </c>
      <c r="D6" s="127"/>
      <c r="E6" s="127"/>
      <c r="F6" s="127"/>
      <c r="G6" s="127"/>
      <c r="H6" s="177" t="s">
        <v>217</v>
      </c>
      <c r="I6" s="127"/>
      <c r="J6" s="175"/>
      <c r="K6" s="174"/>
      <c r="L6" s="127"/>
      <c r="M6" s="136"/>
      <c r="N6" s="129"/>
      <c r="CA6" s="257" t="str">
        <f>'Formulár platný do 06-2025'!E88</f>
        <v>neviem</v>
      </c>
      <c r="CB6" s="259">
        <f>'Formulár platný do 06-2025'!L277</f>
        <v>0.87</v>
      </c>
    </row>
    <row r="7" spans="2:94" ht="5.25" customHeight="1" thickBot="1">
      <c r="B7" s="134"/>
      <c r="C7" s="179"/>
      <c r="D7" s="179"/>
      <c r="E7" s="179"/>
      <c r="F7" s="179"/>
      <c r="G7" s="179"/>
      <c r="H7" s="179"/>
      <c r="I7" s="179"/>
      <c r="J7" s="179"/>
      <c r="K7" s="180"/>
      <c r="L7" s="135"/>
      <c r="M7" s="179"/>
      <c r="N7" s="141"/>
      <c r="CA7" s="257" t="str">
        <f>'Formulár platný do 06-2025'!E89</f>
        <v>2(3)-sklo</v>
      </c>
      <c r="CB7" s="259">
        <f>'Formulár platný do 06-2025'!M277</f>
        <v>0.95</v>
      </c>
    </row>
    <row r="8" spans="2:94" ht="26.25" customHeight="1" thickBot="1">
      <c r="N8" s="3"/>
      <c r="CA8" s="257" t="str">
        <f>'Formulár platný do 06-2025'!E90</f>
        <v>0,7</v>
      </c>
      <c r="CB8" s="258" t="str">
        <f>'Formulár platný do 06-2025'!P277</f>
        <v>garáž</v>
      </c>
    </row>
    <row r="9" spans="2:94" ht="76.5" customHeight="1">
      <c r="B9" s="123"/>
      <c r="C9" s="626" t="s">
        <v>339</v>
      </c>
      <c r="D9" s="626"/>
      <c r="E9" s="626"/>
      <c r="F9" s="626"/>
      <c r="G9" s="626"/>
      <c r="H9" s="626"/>
      <c r="I9" s="626"/>
      <c r="J9" s="626"/>
      <c r="K9" s="626"/>
      <c r="L9" s="626"/>
      <c r="M9" s="249"/>
      <c r="N9" s="124"/>
      <c r="O9" s="11"/>
      <c r="P9" s="11"/>
      <c r="Q9" s="11"/>
      <c r="R9" s="11"/>
      <c r="S9" s="11"/>
      <c r="T9" s="11"/>
      <c r="U9" s="11"/>
      <c r="V9" s="11"/>
      <c r="W9" s="11"/>
      <c r="X9" s="11"/>
      <c r="CA9" s="260"/>
    </row>
    <row r="10" spans="2:94" ht="18.75" customHeight="1">
      <c r="B10" s="125"/>
      <c r="C10" s="126"/>
      <c r="D10" s="127"/>
      <c r="E10" s="127"/>
      <c r="F10" s="127"/>
      <c r="G10" s="128"/>
      <c r="H10" s="128"/>
      <c r="I10" s="128"/>
      <c r="J10" s="127"/>
      <c r="K10" s="127"/>
      <c r="L10" s="127"/>
      <c r="M10" s="118"/>
      <c r="N10" s="129"/>
      <c r="O10" s="11"/>
      <c r="P10" s="11"/>
      <c r="Q10" s="11"/>
      <c r="R10" s="11"/>
      <c r="S10" s="11"/>
      <c r="T10" s="11"/>
      <c r="U10" s="11"/>
      <c r="V10" s="11"/>
      <c r="X10" s="222" t="s">
        <v>264</v>
      </c>
      <c r="Y10" s="240" t="s">
        <v>313</v>
      </c>
      <c r="CA10" s="262" t="str">
        <f>'Formulár platný do 06-2025'!H55</f>
        <v>Jozef Mrkvička</v>
      </c>
    </row>
    <row r="11" spans="2:94" ht="24.75" customHeight="1">
      <c r="B11" s="125"/>
      <c r="C11" s="744" t="s">
        <v>78</v>
      </c>
      <c r="D11" s="744"/>
      <c r="E11" s="744"/>
      <c r="F11" s="744"/>
      <c r="G11" s="744"/>
      <c r="H11" s="744"/>
      <c r="I11" s="744"/>
      <c r="J11" s="118"/>
      <c r="K11" s="244">
        <v>110</v>
      </c>
      <c r="L11" s="136"/>
      <c r="M11" s="136"/>
      <c r="N11" s="137"/>
      <c r="O11" s="219"/>
      <c r="P11" s="219"/>
      <c r="Q11" s="219"/>
      <c r="R11" s="11"/>
      <c r="S11" s="11"/>
      <c r="T11" s="11"/>
      <c r="U11" s="11"/>
      <c r="V11" s="11"/>
      <c r="X11" s="171" t="s">
        <v>262</v>
      </c>
      <c r="Y11" s="223">
        <v>20</v>
      </c>
      <c r="CA11" s="262" t="str">
        <f>'Formulár platný do 06-2025'!H56</f>
        <v>Mostová 34</v>
      </c>
    </row>
    <row r="12" spans="2:94" s="3" customFormat="1" ht="12.75" customHeight="1">
      <c r="B12" s="125"/>
      <c r="C12" s="744"/>
      <c r="D12" s="744"/>
      <c r="E12" s="744"/>
      <c r="F12" s="744"/>
      <c r="G12" s="744"/>
      <c r="H12" s="744"/>
      <c r="I12" s="744"/>
      <c r="J12" s="118"/>
      <c r="K12" s="130"/>
      <c r="L12" s="138"/>
      <c r="M12" s="138"/>
      <c r="N12" s="139"/>
      <c r="O12" s="217"/>
      <c r="P12" s="217"/>
      <c r="Q12" s="217"/>
      <c r="R12" s="217"/>
      <c r="S12" s="217"/>
      <c r="T12" s="217"/>
      <c r="U12" s="217"/>
      <c r="V12" s="4"/>
      <c r="X12" s="171" t="s">
        <v>261</v>
      </c>
      <c r="Y12" s="223">
        <v>35</v>
      </c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/>
      <c r="BY12" s="256"/>
      <c r="BZ12" s="256"/>
      <c r="CA12" s="262" t="str">
        <f>'Formulár platný do 06-2025'!H57</f>
        <v>03401 Ružomberok</v>
      </c>
      <c r="CB12" s="261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/>
      <c r="CM12" s="256"/>
      <c r="CN12" s="256"/>
      <c r="CO12" s="256"/>
      <c r="CP12" s="256"/>
    </row>
    <row r="13" spans="2:94" ht="18.75" customHeight="1">
      <c r="B13" s="125"/>
      <c r="C13" s="744" t="s">
        <v>156</v>
      </c>
      <c r="D13" s="744"/>
      <c r="E13" s="744"/>
      <c r="F13" s="744"/>
      <c r="G13" s="744"/>
      <c r="H13" s="744"/>
      <c r="I13" s="744"/>
      <c r="J13" s="118"/>
      <c r="K13" s="131"/>
      <c r="L13" s="127"/>
      <c r="M13" s="118"/>
      <c r="N13" s="129"/>
      <c r="O13" s="11"/>
      <c r="X13" s="221" t="s">
        <v>263</v>
      </c>
      <c r="Y13" s="223">
        <v>50</v>
      </c>
      <c r="CA13" s="263" t="str">
        <f>'Formulár platný do 06-2025'!H59</f>
        <v>Jozef Mrkvička</v>
      </c>
    </row>
    <row r="14" spans="2:94" ht="3.75" customHeight="1" thickBot="1">
      <c r="B14" s="125"/>
      <c r="C14" s="133"/>
      <c r="D14" s="133"/>
      <c r="E14" s="133"/>
      <c r="F14" s="133"/>
      <c r="G14" s="192"/>
      <c r="H14" s="133"/>
      <c r="I14" s="133"/>
      <c r="J14" s="133"/>
      <c r="K14" s="133"/>
      <c r="L14" s="133"/>
      <c r="M14" s="118"/>
      <c r="N14" s="129"/>
      <c r="O14" s="11"/>
      <c r="X14" s="11"/>
      <c r="CA14" s="263" t="str">
        <f>'Formulár platný do 06-2025'!H60</f>
        <v>Mostová 34</v>
      </c>
    </row>
    <row r="15" spans="2:94" ht="30.75" customHeight="1" thickTop="1" thickBot="1">
      <c r="B15" s="125"/>
      <c r="C15" s="242">
        <v>20</v>
      </c>
      <c r="D15" s="358" t="s">
        <v>333</v>
      </c>
      <c r="E15" s="358"/>
      <c r="F15" s="358"/>
      <c r="G15" s="358"/>
      <c r="H15" s="358"/>
      <c r="I15" s="358"/>
      <c r="J15" s="358"/>
      <c r="K15" s="121">
        <f>IF(L15="áno",C15,0)</f>
        <v>0</v>
      </c>
      <c r="L15" s="143" t="s">
        <v>26</v>
      </c>
      <c r="M15" s="118"/>
      <c r="N15" s="129"/>
      <c r="O15" s="11"/>
      <c r="P15" s="273" t="s">
        <v>324</v>
      </c>
      <c r="Q15" s="273"/>
      <c r="R15" s="273"/>
      <c r="S15" s="273"/>
      <c r="T15" s="273"/>
      <c r="U15" s="273"/>
      <c r="V15" s="273"/>
      <c r="W15" s="273"/>
      <c r="X15" s="11"/>
      <c r="CA15" s="264">
        <f>'Formulár platný do 06-2025'!K40</f>
        <v>115</v>
      </c>
    </row>
    <row r="16" spans="2:94" ht="3.75" customHeight="1" thickTop="1" thickBot="1">
      <c r="B16" s="125"/>
      <c r="C16" s="215"/>
      <c r="D16" s="133"/>
      <c r="E16" s="133"/>
      <c r="F16" s="133"/>
      <c r="G16" s="133"/>
      <c r="H16" s="133"/>
      <c r="I16" s="133"/>
      <c r="J16" s="133"/>
      <c r="K16" s="133"/>
      <c r="L16" s="133"/>
      <c r="M16" s="118"/>
      <c r="N16" s="129"/>
      <c r="O16" s="11"/>
      <c r="X16" s="11"/>
      <c r="CA16" s="262" t="str">
        <f>'Formulár platný do 06-2025'!H51</f>
        <v>09xx xxx xxx</v>
      </c>
    </row>
    <row r="17" spans="2:79" ht="30.75" customHeight="1" thickTop="1" thickBot="1">
      <c r="B17" s="125"/>
      <c r="C17" s="243">
        <v>20</v>
      </c>
      <c r="D17" s="598" t="s">
        <v>319</v>
      </c>
      <c r="E17" s="598"/>
      <c r="F17" s="598"/>
      <c r="G17" s="598"/>
      <c r="H17" s="598"/>
      <c r="I17" s="598"/>
      <c r="J17" s="598"/>
      <c r="K17" s="119">
        <f>IF(L17="áno",C17,0)</f>
        <v>0</v>
      </c>
      <c r="L17" s="143" t="s">
        <v>26</v>
      </c>
      <c r="M17" s="118"/>
      <c r="N17" s="129"/>
      <c r="O17" s="11"/>
      <c r="P17" s="274" t="s">
        <v>228</v>
      </c>
      <c r="Q17" s="274"/>
      <c r="R17" s="274"/>
      <c r="S17" s="274"/>
      <c r="T17" s="274"/>
      <c r="U17" s="274"/>
      <c r="V17" s="274"/>
      <c r="W17" s="274"/>
      <c r="X17" s="11"/>
      <c r="CA17" s="263" t="str">
        <f>'Formulár platný do 06-2025'!H61</f>
        <v>03401 Ružomberok</v>
      </c>
    </row>
    <row r="18" spans="2:79" ht="3.75" customHeight="1" thickTop="1" thickBot="1">
      <c r="B18" s="125"/>
      <c r="C18" s="215"/>
      <c r="D18" s="133"/>
      <c r="E18" s="133"/>
      <c r="F18" s="133"/>
      <c r="G18" s="133"/>
      <c r="H18" s="133"/>
      <c r="I18" s="133"/>
      <c r="J18" s="133"/>
      <c r="K18" s="133"/>
      <c r="L18" s="133"/>
      <c r="M18" s="118"/>
      <c r="N18" s="129"/>
      <c r="O18" s="220"/>
      <c r="X18" s="11"/>
      <c r="CA18" s="263" t="str">
        <f>'Formulár platný do 06-2025'!H64</f>
        <v xml:space="preserve"> -</v>
      </c>
    </row>
    <row r="19" spans="2:79" ht="30.75" customHeight="1" thickTop="1" thickBot="1">
      <c r="B19" s="125"/>
      <c r="C19" s="242">
        <v>15</v>
      </c>
      <c r="D19" s="358" t="s">
        <v>331</v>
      </c>
      <c r="E19" s="358"/>
      <c r="F19" s="358"/>
      <c r="G19" s="358"/>
      <c r="H19" s="358"/>
      <c r="I19" s="358"/>
      <c r="J19" s="358"/>
      <c r="K19" s="121">
        <f>IF(L19="áno",C19,0)</f>
        <v>0</v>
      </c>
      <c r="L19" s="143" t="s">
        <v>26</v>
      </c>
      <c r="M19" s="99"/>
      <c r="N19" s="122"/>
      <c r="P19" s="273" t="s">
        <v>330</v>
      </c>
      <c r="Q19" s="273"/>
      <c r="R19" s="273"/>
      <c r="S19" s="273"/>
      <c r="T19" s="273"/>
      <c r="U19" s="273"/>
      <c r="V19" s="273"/>
      <c r="W19" s="273"/>
      <c r="X19" s="11"/>
      <c r="CA19" s="263" t="str">
        <f>'Formulár platný do 06-2025'!H52</f>
        <v>aaaa.bbbbbbb@gmail.com</v>
      </c>
    </row>
    <row r="20" spans="2:79" ht="3.75" customHeight="1" thickTop="1" thickBot="1">
      <c r="B20" s="125"/>
      <c r="C20" s="215"/>
      <c r="D20" s="133"/>
      <c r="E20" s="133"/>
      <c r="F20" s="133"/>
      <c r="G20" s="133"/>
      <c r="H20" s="133"/>
      <c r="I20" s="133"/>
      <c r="J20" s="133"/>
      <c r="K20" s="133"/>
      <c r="L20" s="133"/>
      <c r="M20" s="118"/>
      <c r="N20" s="129"/>
      <c r="X20" s="11"/>
      <c r="CA20" s="262" t="str">
        <f>'Formulár platný do 06-2025'!E71</f>
        <v>Ružomberok</v>
      </c>
    </row>
    <row r="21" spans="2:79" ht="30.75" customHeight="1" thickTop="1" thickBot="1">
      <c r="B21" s="125"/>
      <c r="C21" s="243">
        <v>15</v>
      </c>
      <c r="D21" s="598" t="s">
        <v>289</v>
      </c>
      <c r="E21" s="598"/>
      <c r="F21" s="598"/>
      <c r="G21" s="598"/>
      <c r="H21" s="598"/>
      <c r="I21" s="598"/>
      <c r="J21" s="598"/>
      <c r="K21" s="119">
        <f>IF(L21="áno",C21,0)</f>
        <v>0</v>
      </c>
      <c r="L21" s="143" t="s">
        <v>26</v>
      </c>
      <c r="M21" s="118"/>
      <c r="N21" s="129"/>
      <c r="O21" s="11"/>
      <c r="P21" s="274" t="s">
        <v>325</v>
      </c>
      <c r="Q21" s="274"/>
      <c r="R21" s="274"/>
      <c r="S21" s="274"/>
      <c r="T21" s="274"/>
      <c r="U21" s="274"/>
      <c r="V21" s="274"/>
      <c r="W21" s="274"/>
      <c r="X21" s="11"/>
      <c r="CA21" s="263" t="str">
        <f>'Formulár platný do 06-2025'!E72</f>
        <v xml:space="preserve"> -</v>
      </c>
    </row>
    <row r="22" spans="2:79" ht="3.75" customHeight="1" thickTop="1" thickBot="1">
      <c r="B22" s="125"/>
      <c r="C22" s="215"/>
      <c r="D22" s="133"/>
      <c r="E22" s="133"/>
      <c r="F22" s="133"/>
      <c r="G22" s="133"/>
      <c r="H22" s="133"/>
      <c r="I22" s="133"/>
      <c r="J22" s="133"/>
      <c r="K22" s="133"/>
      <c r="L22" s="120"/>
      <c r="M22" s="118"/>
      <c r="N22" s="129"/>
      <c r="P22" s="220"/>
      <c r="Q22" s="220"/>
      <c r="R22" s="220"/>
      <c r="S22" s="220"/>
      <c r="T22" s="220"/>
      <c r="U22" s="220"/>
      <c r="V22" s="220"/>
      <c r="X22" s="11"/>
      <c r="CA22" s="263" t="str">
        <f>'Formulár platný do 06-2025'!E68</f>
        <v>Novostavba rodinného domu</v>
      </c>
    </row>
    <row r="23" spans="2:79" ht="30" customHeight="1" thickTop="1" thickBot="1">
      <c r="B23" s="125"/>
      <c r="C23" s="242">
        <v>20</v>
      </c>
      <c r="D23" s="358" t="s">
        <v>265</v>
      </c>
      <c r="E23" s="358"/>
      <c r="F23" s="358"/>
      <c r="G23" s="358"/>
      <c r="H23" s="358"/>
      <c r="I23" s="358"/>
      <c r="J23" s="358"/>
      <c r="K23" s="121">
        <f t="shared" ref="K23" si="0">IF(L23="áno",C23,0)</f>
        <v>0</v>
      </c>
      <c r="L23" s="143" t="s">
        <v>26</v>
      </c>
      <c r="M23" s="99"/>
      <c r="N23" s="122"/>
      <c r="P23" s="273" t="s">
        <v>320</v>
      </c>
      <c r="Q23" s="273"/>
      <c r="R23" s="273"/>
      <c r="S23" s="273"/>
      <c r="T23" s="273"/>
      <c r="U23" s="273"/>
      <c r="V23" s="273"/>
      <c r="W23" s="273"/>
      <c r="X23" s="11"/>
      <c r="CA23" s="262" t="str">
        <f>'Formulár platný do 06-2025'!E70</f>
        <v>Likavka</v>
      </c>
    </row>
    <row r="24" spans="2:79" ht="3.75" customHeight="1" thickTop="1" thickBot="1">
      <c r="B24" s="125"/>
      <c r="C24" s="215"/>
      <c r="D24" s="133"/>
      <c r="E24" s="133"/>
      <c r="F24" s="133"/>
      <c r="G24" s="133"/>
      <c r="H24" s="133"/>
      <c r="I24" s="133"/>
      <c r="J24" s="133"/>
      <c r="K24" s="133"/>
      <c r="L24" s="133"/>
      <c r="M24" s="118"/>
      <c r="N24" s="129"/>
      <c r="P24" s="220"/>
      <c r="Q24" s="220"/>
      <c r="R24" s="220"/>
      <c r="S24" s="220"/>
      <c r="T24" s="220"/>
      <c r="U24" s="220"/>
      <c r="V24" s="220"/>
      <c r="X24" s="11"/>
      <c r="CA24" s="265" t="str">
        <f>'Formulár platný do 06-2025'!E73</f>
        <v xml:space="preserve"> -</v>
      </c>
    </row>
    <row r="25" spans="2:79" ht="30.75" customHeight="1" thickTop="1" thickBot="1">
      <c r="B25" s="125"/>
      <c r="C25" s="243">
        <v>10</v>
      </c>
      <c r="D25" s="598" t="s">
        <v>266</v>
      </c>
      <c r="E25" s="598"/>
      <c r="F25" s="598"/>
      <c r="G25" s="598"/>
      <c r="H25" s="598"/>
      <c r="I25" s="598"/>
      <c r="J25" s="598"/>
      <c r="K25" s="119">
        <f t="shared" ref="K25" si="1">IF(L25="áno",C25,0)</f>
        <v>0</v>
      </c>
      <c r="L25" s="143" t="s">
        <v>26</v>
      </c>
      <c r="M25" s="118"/>
      <c r="N25" s="129"/>
      <c r="O25" s="11"/>
      <c r="P25" s="274" t="s">
        <v>160</v>
      </c>
      <c r="Q25" s="274"/>
      <c r="R25" s="274"/>
      <c r="S25" s="274"/>
      <c r="T25" s="274"/>
      <c r="U25" s="274"/>
      <c r="V25" s="274"/>
      <c r="W25" s="274"/>
      <c r="X25" s="11"/>
      <c r="CA25" s="263" t="str">
        <f>'Formulár platný do 06-2025'!E74</f>
        <v xml:space="preserve"> -</v>
      </c>
    </row>
    <row r="26" spans="2:79" ht="3.75" customHeight="1" thickTop="1" thickBot="1">
      <c r="B26" s="125"/>
      <c r="C26" s="215"/>
      <c r="D26" s="133"/>
      <c r="E26" s="133"/>
      <c r="F26" s="133"/>
      <c r="G26" s="133"/>
      <c r="H26" s="133"/>
      <c r="I26" s="133"/>
      <c r="J26" s="133"/>
      <c r="K26" s="133"/>
      <c r="L26" s="133"/>
      <c r="M26" s="118"/>
      <c r="N26" s="129"/>
      <c r="P26" s="220"/>
      <c r="Q26" s="220"/>
      <c r="R26" s="220"/>
      <c r="S26" s="220"/>
      <c r="T26" s="220"/>
      <c r="U26" s="220"/>
      <c r="V26" s="220"/>
      <c r="X26" s="11"/>
      <c r="CA26" s="266" t="str">
        <f>'Formulár platný do 06-2025'!E76</f>
        <v>555/222</v>
      </c>
    </row>
    <row r="27" spans="2:79" ht="30.75" customHeight="1" thickTop="1" thickBot="1">
      <c r="B27" s="125"/>
      <c r="C27" s="242">
        <v>10</v>
      </c>
      <c r="D27" s="358" t="s">
        <v>267</v>
      </c>
      <c r="E27" s="358"/>
      <c r="F27" s="358"/>
      <c r="G27" s="358"/>
      <c r="H27" s="358"/>
      <c r="I27" s="358"/>
      <c r="J27" s="358"/>
      <c r="K27" s="121">
        <f>IF(L27="áno",C27,0)</f>
        <v>0</v>
      </c>
      <c r="L27" s="143" t="s">
        <v>26</v>
      </c>
      <c r="M27" s="99"/>
      <c r="N27" s="122"/>
      <c r="P27" s="273" t="s">
        <v>161</v>
      </c>
      <c r="Q27" s="273"/>
      <c r="R27" s="273"/>
      <c r="S27" s="273"/>
      <c r="T27" s="273"/>
      <c r="U27" s="273"/>
      <c r="V27" s="273"/>
      <c r="W27" s="273"/>
      <c r="X27" s="11"/>
      <c r="CA27" s="263" t="str">
        <f>'Formulár platný do 06-2025'!E75</f>
        <v>Likavka</v>
      </c>
    </row>
    <row r="28" spans="2:79" ht="3.75" customHeight="1" thickTop="1" thickBot="1">
      <c r="B28" s="125"/>
      <c r="C28" s="215"/>
      <c r="D28" s="133"/>
      <c r="E28" s="133"/>
      <c r="F28" s="133"/>
      <c r="G28" s="133"/>
      <c r="H28" s="133"/>
      <c r="I28" s="133"/>
      <c r="J28" s="133"/>
      <c r="K28" s="133"/>
      <c r="L28" s="133"/>
      <c r="M28" s="118"/>
      <c r="N28" s="129"/>
      <c r="P28" s="220"/>
      <c r="Q28" s="220"/>
      <c r="R28" s="220"/>
      <c r="S28" s="220"/>
      <c r="T28" s="220"/>
      <c r="U28" s="220"/>
      <c r="V28" s="220"/>
      <c r="X28" s="11"/>
      <c r="CA28" s="266" t="str">
        <f>'Formulár platný do 06-2025'!E80</f>
        <v>1</v>
      </c>
    </row>
    <row r="29" spans="2:79" ht="30.75" customHeight="1" thickTop="1" thickBot="1">
      <c r="B29" s="125"/>
      <c r="C29" s="243">
        <v>10</v>
      </c>
      <c r="D29" s="598" t="s">
        <v>268</v>
      </c>
      <c r="E29" s="598"/>
      <c r="F29" s="598"/>
      <c r="G29" s="598"/>
      <c r="H29" s="598"/>
      <c r="I29" s="598"/>
      <c r="J29" s="598"/>
      <c r="K29" s="119">
        <f>IF(L29="áno",C29,0)</f>
        <v>0</v>
      </c>
      <c r="L29" s="143" t="s">
        <v>26</v>
      </c>
      <c r="M29" s="118"/>
      <c r="N29" s="129"/>
      <c r="P29" s="274" t="s">
        <v>326</v>
      </c>
      <c r="Q29" s="274"/>
      <c r="R29" s="274"/>
      <c r="S29" s="274"/>
      <c r="T29" s="274"/>
      <c r="U29" s="274"/>
      <c r="V29" s="274"/>
      <c r="W29" s="274"/>
      <c r="X29" s="11"/>
      <c r="CA29" s="267" t="str">
        <f>'Formulár platný do 06-2025'!E81</f>
        <v>1</v>
      </c>
    </row>
    <row r="30" spans="2:79" ht="3.75" customHeight="1" thickTop="1" thickBot="1">
      <c r="B30" s="125"/>
      <c r="C30" s="215"/>
      <c r="D30" s="133"/>
      <c r="E30" s="133"/>
      <c r="F30" s="133"/>
      <c r="G30" s="133"/>
      <c r="H30" s="133"/>
      <c r="I30" s="133"/>
      <c r="J30" s="133"/>
      <c r="K30" s="133"/>
      <c r="L30" s="133"/>
      <c r="M30" s="118"/>
      <c r="N30" s="129"/>
      <c r="P30" s="220"/>
      <c r="Q30" s="220"/>
      <c r="R30" s="220"/>
      <c r="S30" s="220"/>
      <c r="T30" s="220"/>
      <c r="U30" s="220"/>
      <c r="V30" s="220"/>
      <c r="X30" s="11"/>
      <c r="CA30" s="266" t="str">
        <f>'Formulár platný do 06-2025'!E78</f>
        <v>1 – nová budova</v>
      </c>
    </row>
    <row r="31" spans="2:79" ht="30.75" customHeight="1" thickTop="1" thickBot="1">
      <c r="B31" s="125"/>
      <c r="C31" s="252">
        <v>0</v>
      </c>
      <c r="D31" s="755" t="s">
        <v>334</v>
      </c>
      <c r="E31" s="755"/>
      <c r="F31" s="755"/>
      <c r="G31" s="755"/>
      <c r="H31" s="755"/>
      <c r="I31" s="755"/>
      <c r="J31" s="755"/>
      <c r="K31" s="121">
        <f>IF(L31="áno",C31,0)</f>
        <v>0</v>
      </c>
      <c r="L31" s="143" t="s">
        <v>45</v>
      </c>
      <c r="M31" s="99"/>
      <c r="N31" s="122"/>
      <c r="P31" s="273" t="s">
        <v>332</v>
      </c>
      <c r="Q31" s="273"/>
      <c r="R31" s="273"/>
      <c r="S31" s="273"/>
      <c r="T31" s="273"/>
      <c r="U31" s="273"/>
      <c r="V31" s="273"/>
      <c r="W31" s="273"/>
      <c r="X31" s="11"/>
      <c r="CA31" s="263" t="s">
        <v>99</v>
      </c>
    </row>
    <row r="32" spans="2:79" ht="3.75" customHeight="1" thickTop="1" thickBot="1">
      <c r="B32" s="125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18"/>
      <c r="N32" s="129"/>
      <c r="P32" s="220"/>
      <c r="Q32" s="220"/>
      <c r="R32" s="220"/>
      <c r="S32" s="220"/>
      <c r="T32" s="220"/>
      <c r="U32" s="220"/>
      <c r="V32" s="220"/>
      <c r="W32" s="220"/>
      <c r="X32" s="11"/>
      <c r="CA32" s="268" t="s">
        <v>99</v>
      </c>
    </row>
    <row r="33" spans="2:94" ht="33.75" customHeight="1" thickTop="1" thickBot="1">
      <c r="B33" s="125"/>
      <c r="C33" s="247" t="str">
        <f>VLOOKUP(L33,('Formulár platný do 06-2025'!$X$10:$Y$13),2,FALSE)</f>
        <v>0 €</v>
      </c>
      <c r="D33" s="598" t="s">
        <v>329</v>
      </c>
      <c r="E33" s="598"/>
      <c r="F33" s="598"/>
      <c r="G33" s="598"/>
      <c r="H33" s="598"/>
      <c r="I33" s="598"/>
      <c r="J33" s="598"/>
      <c r="K33" s="248" t="str">
        <f>C33</f>
        <v>0 €</v>
      </c>
      <c r="L33" s="275" t="s">
        <v>264</v>
      </c>
      <c r="M33" s="276"/>
      <c r="N33" s="129"/>
      <c r="P33" s="274" t="s">
        <v>314</v>
      </c>
      <c r="Q33" s="274"/>
      <c r="R33" s="274"/>
      <c r="S33" s="274"/>
      <c r="T33" s="274"/>
      <c r="U33" s="274"/>
      <c r="V33" s="274"/>
      <c r="W33" s="274"/>
      <c r="X33" s="11"/>
      <c r="CA33" s="263">
        <f>'Formulár platný do 06-2025'!H81</f>
        <v>0</v>
      </c>
    </row>
    <row r="34" spans="2:94" ht="1.5" customHeight="1" thickTop="1">
      <c r="B34" s="125"/>
      <c r="C34" s="176" t="s">
        <v>218</v>
      </c>
      <c r="D34" s="127"/>
      <c r="E34" s="127"/>
      <c r="F34" s="127"/>
      <c r="G34" s="127"/>
      <c r="H34" s="178" t="s">
        <v>219</v>
      </c>
      <c r="I34" s="127"/>
      <c r="J34" s="127"/>
      <c r="K34" s="127"/>
      <c r="L34" s="127"/>
      <c r="M34" s="118"/>
      <c r="N34" s="129"/>
      <c r="O34" s="11"/>
      <c r="P34" s="11"/>
      <c r="Q34" s="11"/>
      <c r="R34" s="11"/>
      <c r="S34" s="11"/>
      <c r="T34" s="11"/>
      <c r="U34" s="11"/>
      <c r="V34" s="11"/>
      <c r="W34" s="11"/>
      <c r="X34" s="11"/>
      <c r="CA34" s="268" t="s">
        <v>99</v>
      </c>
    </row>
    <row r="35" spans="2:94" ht="12" customHeight="1" thickBot="1">
      <c r="B35" s="134"/>
      <c r="C35" s="179"/>
      <c r="D35" s="179"/>
      <c r="E35" s="179"/>
      <c r="F35" s="179"/>
      <c r="G35" s="179"/>
      <c r="H35" s="179"/>
      <c r="I35" s="179"/>
      <c r="J35" s="179"/>
      <c r="K35" s="180"/>
      <c r="L35" s="135"/>
      <c r="M35" s="250"/>
      <c r="N35" s="141"/>
      <c r="O35" s="11"/>
      <c r="P35" s="11"/>
      <c r="Q35" s="11"/>
      <c r="R35" s="11"/>
      <c r="S35" s="11"/>
      <c r="T35" s="11"/>
      <c r="U35" s="11"/>
      <c r="V35" s="11"/>
      <c r="W35" s="11"/>
      <c r="X35" s="11"/>
      <c r="CA35" s="254" t="str">
        <f>'Formulár platný do 06-2025'!E79</f>
        <v>1 – rodinný dom</v>
      </c>
    </row>
    <row r="36" spans="2:94" ht="4.5" customHeight="1" thickBot="1">
      <c r="N36" s="3"/>
      <c r="O36" s="11"/>
      <c r="P36" s="11"/>
      <c r="Q36" s="11"/>
      <c r="R36" s="11"/>
      <c r="S36" s="11"/>
      <c r="T36" s="11"/>
      <c r="U36" s="11"/>
      <c r="V36" s="11"/>
      <c r="W36" s="11"/>
      <c r="X36" s="11"/>
      <c r="CA36" s="254" t="s">
        <v>101</v>
      </c>
    </row>
    <row r="37" spans="2:94" ht="12" customHeight="1" thickBot="1">
      <c r="B37" s="123"/>
      <c r="C37" s="626"/>
      <c r="D37" s="626"/>
      <c r="E37" s="626"/>
      <c r="F37" s="626"/>
      <c r="G37" s="626"/>
      <c r="H37" s="626"/>
      <c r="I37" s="626"/>
      <c r="J37" s="626"/>
      <c r="K37" s="626"/>
      <c r="L37" s="626"/>
      <c r="M37" s="249"/>
      <c r="N37" s="124"/>
      <c r="O37" s="11"/>
      <c r="P37" s="11"/>
      <c r="Q37" s="11"/>
      <c r="R37" s="11"/>
      <c r="S37" s="11"/>
      <c r="T37" s="11"/>
      <c r="U37" s="11"/>
      <c r="V37" s="11"/>
      <c r="W37" s="11"/>
      <c r="X37" s="11"/>
      <c r="CA37" s="269" t="s">
        <v>99</v>
      </c>
    </row>
    <row r="38" spans="2:94" ht="27" customHeight="1" thickTop="1" thickBot="1">
      <c r="B38" s="125"/>
      <c r="C38" s="118"/>
      <c r="D38" s="118"/>
      <c r="E38" s="118"/>
      <c r="F38" s="118"/>
      <c r="G38" s="745" t="s">
        <v>243</v>
      </c>
      <c r="H38" s="745"/>
      <c r="I38" s="745"/>
      <c r="J38" s="746"/>
      <c r="K38" s="144">
        <f>SUM(K15:K33)+K11</f>
        <v>110</v>
      </c>
      <c r="L38" s="142"/>
      <c r="M38" s="136"/>
      <c r="N38" s="137"/>
      <c r="O38" s="219"/>
      <c r="X38" s="11"/>
      <c r="CA38" s="269" t="s">
        <v>99</v>
      </c>
    </row>
    <row r="39" spans="2:94" ht="22.5" customHeight="1" thickTop="1" thickBot="1">
      <c r="B39" s="125"/>
      <c r="C39" s="118"/>
      <c r="D39" s="118"/>
      <c r="E39" s="118"/>
      <c r="F39" s="118"/>
      <c r="G39" s="745" t="s">
        <v>244</v>
      </c>
      <c r="H39" s="745"/>
      <c r="I39" s="745"/>
      <c r="J39" s="746"/>
      <c r="K39" s="144">
        <v>5</v>
      </c>
      <c r="L39" s="136"/>
      <c r="M39" s="136"/>
      <c r="N39" s="137"/>
      <c r="O39" s="219"/>
      <c r="X39" s="11"/>
      <c r="CA39" s="269" t="s">
        <v>99</v>
      </c>
    </row>
    <row r="40" spans="2:94" ht="26.25" customHeight="1" thickTop="1" thickBot="1">
      <c r="B40" s="125"/>
      <c r="C40" s="118"/>
      <c r="D40" s="118"/>
      <c r="E40" s="118"/>
      <c r="F40" s="118"/>
      <c r="G40" s="209"/>
      <c r="H40" s="209"/>
      <c r="I40" s="245"/>
      <c r="J40" s="245" t="s">
        <v>316</v>
      </c>
      <c r="K40" s="246">
        <f>K38+K39</f>
        <v>115</v>
      </c>
      <c r="L40" s="241"/>
      <c r="M40" s="136"/>
      <c r="N40" s="137"/>
      <c r="O40" s="219"/>
      <c r="X40" s="11"/>
      <c r="CA40" s="226" t="str">
        <f>'Formulár platný do 06-2025'!K73</f>
        <v>2025</v>
      </c>
      <c r="CB40" s="226" t="str">
        <f>'Formulár platný do 06-2025'!K75</f>
        <v xml:space="preserve"> -</v>
      </c>
    </row>
    <row r="41" spans="2:94" ht="12.75" customHeight="1" thickTop="1" thickBot="1">
      <c r="B41" s="134"/>
      <c r="C41" s="179"/>
      <c r="D41" s="179"/>
      <c r="E41" s="179"/>
      <c r="F41" s="179"/>
      <c r="G41" s="179"/>
      <c r="H41" s="179"/>
      <c r="I41" s="179"/>
      <c r="J41" s="179"/>
      <c r="K41" s="180"/>
      <c r="L41" s="135"/>
      <c r="M41" s="179"/>
      <c r="N41" s="141"/>
      <c r="O41" s="11"/>
      <c r="X41" s="11"/>
      <c r="CA41" s="269" t="str">
        <f>'Formulár platný do 06-2025'!K76</f>
        <v xml:space="preserve"> -</v>
      </c>
      <c r="CB41" s="257"/>
    </row>
    <row r="42" spans="2:94" ht="18" customHeight="1">
      <c r="C42" s="51"/>
      <c r="D42" s="57"/>
      <c r="E42" s="57"/>
      <c r="F42" s="57"/>
      <c r="G42" s="57"/>
      <c r="H42" s="57"/>
      <c r="I42" s="57"/>
      <c r="J42" s="57"/>
      <c r="K42" s="59"/>
      <c r="L42" s="57"/>
      <c r="N42" s="3"/>
      <c r="O42" s="11"/>
      <c r="X42" s="11"/>
      <c r="CA42" s="254" t="str">
        <f>'Formulár platný do 06-2025'!K77</f>
        <v xml:space="preserve"> -</v>
      </c>
    </row>
    <row r="43" spans="2:94" s="53" customFormat="1" ht="16.5" customHeight="1">
      <c r="D43" s="3"/>
      <c r="E43" s="59"/>
      <c r="F43" s="3"/>
      <c r="G43" s="3"/>
      <c r="H43" s="3"/>
      <c r="I43" s="3"/>
      <c r="J43" s="3"/>
      <c r="K43" s="3"/>
      <c r="L43" s="3"/>
      <c r="M43" s="3"/>
      <c r="N43" s="3"/>
      <c r="O43" s="3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0"/>
      <c r="AY43" s="270"/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  <c r="BN43" s="270"/>
      <c r="BO43" s="270"/>
      <c r="BP43" s="270"/>
      <c r="BQ43" s="270"/>
      <c r="BR43" s="270"/>
      <c r="BS43" s="270"/>
      <c r="BT43" s="270"/>
      <c r="BU43" s="270"/>
      <c r="BV43" s="270"/>
      <c r="BW43" s="270"/>
      <c r="BX43" s="270"/>
      <c r="BY43" s="270"/>
      <c r="BZ43" s="270"/>
      <c r="CA43" s="257" t="str">
        <f>'Formulár platný do 06-2025'!E91</f>
        <v>matný sivý 
(pošlite foto)</v>
      </c>
      <c r="CB43" s="258">
        <f>'Formulár platný do 06-2025'!N277</f>
        <v>67</v>
      </c>
      <c r="CC43" s="270"/>
      <c r="CD43" s="270"/>
      <c r="CE43" s="270"/>
      <c r="CF43" s="270"/>
      <c r="CG43" s="270"/>
      <c r="CH43" s="270"/>
      <c r="CI43" s="270"/>
      <c r="CJ43" s="270"/>
      <c r="CK43" s="270"/>
      <c r="CL43" s="270"/>
      <c r="CM43" s="270"/>
      <c r="CN43" s="270"/>
      <c r="CO43" s="270"/>
      <c r="CP43" s="270"/>
    </row>
    <row r="44" spans="2:94" ht="18" customHeight="1">
      <c r="C44" s="30"/>
      <c r="D44" s="29"/>
      <c r="E44" s="29"/>
      <c r="F44" s="29"/>
      <c r="G44" s="29"/>
      <c r="H44" s="29"/>
      <c r="I44" s="29"/>
      <c r="J44" s="29"/>
      <c r="K44" s="29"/>
      <c r="L44" s="29"/>
      <c r="CA44" s="257">
        <f>'Formulár platný do 06-2025'!E92</f>
        <v>0</v>
      </c>
    </row>
    <row r="45" spans="2:94" ht="18" customHeight="1">
      <c r="B45" s="45"/>
      <c r="C45" s="62" t="s">
        <v>77</v>
      </c>
      <c r="D45" s="63"/>
      <c r="E45" s="63"/>
      <c r="F45" s="63"/>
      <c r="G45" s="63"/>
      <c r="H45" s="63"/>
      <c r="I45" s="63"/>
      <c r="J45" s="63"/>
      <c r="K45" s="63"/>
      <c r="L45" s="63"/>
      <c r="M45" s="45"/>
      <c r="N45" s="45"/>
      <c r="O45" s="45"/>
      <c r="CA45" s="257" t="str">
        <f>'Formulár platný do 06-2025'!E93</f>
        <v xml:space="preserve">Drevený profil </v>
      </c>
    </row>
    <row r="46" spans="2:94" ht="40.5" customHeight="1">
      <c r="B46" s="45"/>
      <c r="C46" s="753" t="s">
        <v>66</v>
      </c>
      <c r="D46" s="753"/>
      <c r="E46" s="753"/>
      <c r="F46" s="753"/>
      <c r="G46" s="753"/>
      <c r="H46" s="753"/>
      <c r="I46" s="753"/>
      <c r="J46" s="753"/>
      <c r="K46" s="753"/>
      <c r="L46" s="753"/>
      <c r="M46" s="45"/>
      <c r="N46" s="45"/>
      <c r="O46" s="45"/>
      <c r="CA46" s="257" t="str">
        <f>'Formulár platný do 06-2025'!E94</f>
        <v>hrubky 68 mm</v>
      </c>
    </row>
    <row r="47" spans="2:94" ht="18.75" customHeight="1">
      <c r="B47" s="45"/>
      <c r="C47" s="759"/>
      <c r="D47" s="759"/>
      <c r="E47" s="759"/>
      <c r="F47" s="759"/>
      <c r="G47" s="759"/>
      <c r="H47" s="759"/>
      <c r="I47" s="759"/>
      <c r="J47" s="759"/>
      <c r="K47" s="759"/>
      <c r="L47" s="759"/>
      <c r="M47" s="45"/>
      <c r="N47" s="45"/>
      <c r="O47" s="45"/>
      <c r="P47" s="13"/>
      <c r="U47" s="2"/>
      <c r="CA47" s="257" t="str">
        <f>'Formulár platný do 06-2025'!E95</f>
        <v>EURO</v>
      </c>
    </row>
    <row r="48" spans="2:94" ht="41.25" customHeight="1">
      <c r="B48" s="45"/>
      <c r="C48" s="597" t="s">
        <v>315</v>
      </c>
      <c r="D48" s="597"/>
      <c r="E48" s="597"/>
      <c r="F48" s="597"/>
      <c r="G48" s="597"/>
      <c r="H48" s="597"/>
      <c r="I48" s="597"/>
      <c r="J48" s="597"/>
      <c r="K48" s="597"/>
      <c r="L48" s="597"/>
      <c r="M48" s="45"/>
      <c r="N48" s="45"/>
      <c r="O48" s="45"/>
      <c r="CA48" s="257" t="str">
        <f>'Formulár platný do 06-2025'!E96</f>
        <v>neviem</v>
      </c>
    </row>
    <row r="49" spans="2:80" ht="27.75" customHeight="1" thickBot="1">
      <c r="B49" s="45"/>
      <c r="C49" s="64" t="s">
        <v>94</v>
      </c>
      <c r="D49" s="64"/>
      <c r="E49" s="64"/>
      <c r="F49" s="64"/>
      <c r="G49" s="64"/>
      <c r="H49" s="64"/>
      <c r="I49" s="64"/>
      <c r="J49" s="64"/>
      <c r="K49" s="64"/>
      <c r="L49" s="64"/>
      <c r="M49" s="45"/>
      <c r="N49" s="45"/>
      <c r="O49" s="45"/>
      <c r="CA49" s="257" t="str">
        <f>'Formulár platný do 06-2025'!E97</f>
        <v>dvojsklo</v>
      </c>
    </row>
    <row r="50" spans="2:80" ht="24" customHeight="1" thickBot="1">
      <c r="B50" s="45"/>
      <c r="C50" s="747" t="s">
        <v>168</v>
      </c>
      <c r="D50" s="748"/>
      <c r="E50" s="748"/>
      <c r="F50" s="748"/>
      <c r="G50" s="749"/>
      <c r="H50" s="741" t="s">
        <v>231</v>
      </c>
      <c r="I50" s="742"/>
      <c r="J50" s="742"/>
      <c r="K50" s="742"/>
      <c r="L50" s="743"/>
      <c r="M50" s="45"/>
      <c r="N50" s="45"/>
      <c r="O50" s="45"/>
      <c r="CA50" s="257" t="str">
        <f>'Formulár platný do 06-2025'!E98</f>
        <v>1,0</v>
      </c>
    </row>
    <row r="51" spans="2:80" ht="24" customHeight="1" thickBot="1">
      <c r="B51" s="45"/>
      <c r="C51" s="747" t="s">
        <v>173</v>
      </c>
      <c r="D51" s="748"/>
      <c r="E51" s="748"/>
      <c r="F51" s="748"/>
      <c r="G51" s="749"/>
      <c r="H51" s="741" t="s">
        <v>230</v>
      </c>
      <c r="I51" s="742"/>
      <c r="J51" s="742"/>
      <c r="K51" s="742"/>
      <c r="L51" s="743"/>
      <c r="M51" s="45"/>
      <c r="N51" s="45"/>
      <c r="O51" s="45"/>
      <c r="CA51" s="257" t="str">
        <f>'Formulár platný do 06-2025'!E99</f>
        <v>strieborný lesklý (alebo matný)</v>
      </c>
    </row>
    <row r="52" spans="2:80" ht="24" customHeight="1" thickBot="1">
      <c r="B52" s="45"/>
      <c r="C52" s="747" t="s">
        <v>174</v>
      </c>
      <c r="D52" s="748"/>
      <c r="E52" s="748"/>
      <c r="F52" s="748"/>
      <c r="G52" s="749"/>
      <c r="H52" s="741" t="s">
        <v>112</v>
      </c>
      <c r="I52" s="742"/>
      <c r="J52" s="742"/>
      <c r="K52" s="742"/>
      <c r="L52" s="743"/>
      <c r="M52" s="45"/>
      <c r="N52" s="45"/>
      <c r="O52" s="45"/>
      <c r="CA52" s="257">
        <f>'Formulár platný do 06-2025'!E100</f>
        <v>0</v>
      </c>
    </row>
    <row r="53" spans="2:80" ht="27" customHeight="1" thickBot="1">
      <c r="B53" s="45"/>
      <c r="C53" s="747" t="s">
        <v>165</v>
      </c>
      <c r="D53" s="748"/>
      <c r="E53" s="748"/>
      <c r="F53" s="748"/>
      <c r="G53" s="749"/>
      <c r="H53" s="741" t="s">
        <v>245</v>
      </c>
      <c r="I53" s="742"/>
      <c r="J53" s="742"/>
      <c r="K53" s="742"/>
      <c r="L53" s="743"/>
      <c r="M53" s="45"/>
      <c r="N53" s="45"/>
      <c r="O53" s="45"/>
      <c r="CA53" s="257" t="str">
        <f>'Formulár platný do 06-2025'!E101</f>
        <v>Velux, Fakro</v>
      </c>
      <c r="CB53" s="257" t="str">
        <f>'Formulár platný do 06-2025'!E102</f>
        <v>opíšte zo štítku (po otvorení okna ho nájdete na spodnej časti rámu)</v>
      </c>
    </row>
    <row r="54" spans="2:80" ht="16.5" customHeight="1" thickBot="1">
      <c r="B54" s="45"/>
      <c r="C54" s="95"/>
      <c r="D54" s="95"/>
      <c r="E54" s="96"/>
      <c r="F54" s="95"/>
      <c r="G54" s="95"/>
      <c r="H54" s="95"/>
      <c r="I54" s="95"/>
      <c r="J54" s="95"/>
      <c r="K54" s="95"/>
      <c r="L54" s="95"/>
      <c r="M54" s="45"/>
      <c r="N54" s="45"/>
      <c r="O54" s="45"/>
      <c r="CA54" s="257" t="str">
        <f>'Formulár platný do 06-2025'!E103</f>
        <v>plastový</v>
      </c>
    </row>
    <row r="55" spans="2:80" ht="23.25" customHeight="1" thickBot="1">
      <c r="B55" s="45"/>
      <c r="C55" s="323" t="s">
        <v>74</v>
      </c>
      <c r="D55" s="630"/>
      <c r="E55" s="734" t="s">
        <v>92</v>
      </c>
      <c r="F55" s="735"/>
      <c r="G55" s="736"/>
      <c r="H55" s="741" t="s">
        <v>231</v>
      </c>
      <c r="I55" s="742"/>
      <c r="J55" s="742"/>
      <c r="K55" s="742"/>
      <c r="L55" s="743"/>
      <c r="M55" s="45"/>
      <c r="N55" s="45"/>
      <c r="O55" s="45"/>
      <c r="CA55" s="257" t="str">
        <f>'Formulár platný do 06-2025'!E104</f>
        <v>1,4</v>
      </c>
    </row>
    <row r="56" spans="2:80" ht="23.25" customHeight="1" thickBot="1">
      <c r="B56" s="45"/>
      <c r="C56" s="324"/>
      <c r="D56" s="445"/>
      <c r="E56" s="734" t="s">
        <v>80</v>
      </c>
      <c r="F56" s="735"/>
      <c r="G56" s="736"/>
      <c r="H56" s="750" t="s">
        <v>81</v>
      </c>
      <c r="I56" s="751"/>
      <c r="J56" s="751"/>
      <c r="K56" s="751"/>
      <c r="L56" s="752"/>
      <c r="M56" s="45"/>
      <c r="N56" s="45"/>
      <c r="O56" s="87"/>
      <c r="P56" s="9"/>
      <c r="Q56" s="9"/>
      <c r="R56" s="9"/>
      <c r="S56" s="9"/>
      <c r="CA56" s="257" t="str">
        <f>'Formulár platný do 06-2025'!E105</f>
        <v>2-sklo</v>
      </c>
    </row>
    <row r="57" spans="2:80" ht="23.25" customHeight="1" thickBot="1">
      <c r="B57" s="45"/>
      <c r="C57" s="631"/>
      <c r="D57" s="632"/>
      <c r="E57" s="734" t="s">
        <v>82</v>
      </c>
      <c r="F57" s="735"/>
      <c r="G57" s="736"/>
      <c r="H57" s="750" t="s">
        <v>83</v>
      </c>
      <c r="I57" s="751"/>
      <c r="J57" s="751"/>
      <c r="K57" s="751"/>
      <c r="L57" s="752"/>
      <c r="M57" s="45"/>
      <c r="N57" s="45"/>
      <c r="O57" s="87"/>
      <c r="P57" s="9"/>
      <c r="Q57" s="9"/>
      <c r="R57" s="9"/>
      <c r="S57" s="9"/>
      <c r="CA57" s="257" t="str">
        <f>'Formulár platný do 06-2025'!E106</f>
        <v>1,1</v>
      </c>
    </row>
    <row r="58" spans="2:80" ht="7.5" customHeight="1" thickBot="1">
      <c r="B58" s="45"/>
      <c r="C58" s="95"/>
      <c r="D58" s="95"/>
      <c r="E58" s="96"/>
      <c r="F58" s="95"/>
      <c r="G58" s="95"/>
      <c r="H58" s="95"/>
      <c r="I58" s="95"/>
      <c r="J58" s="95"/>
      <c r="K58" s="95"/>
      <c r="L58" s="95"/>
      <c r="M58" s="45"/>
      <c r="N58" s="45"/>
      <c r="O58" s="87"/>
      <c r="P58" s="9"/>
      <c r="Q58" s="9"/>
      <c r="R58" s="9"/>
      <c r="S58" s="9"/>
      <c r="CA58" s="257" t="str">
        <f>'Formulár platný do 06-2025'!E107</f>
        <v>strieborný lesklý</v>
      </c>
    </row>
    <row r="59" spans="2:80" ht="23.25" customHeight="1" thickBot="1">
      <c r="B59" s="45"/>
      <c r="C59" s="323" t="s">
        <v>91</v>
      </c>
      <c r="D59" s="630"/>
      <c r="E59" s="734" t="s">
        <v>92</v>
      </c>
      <c r="F59" s="735"/>
      <c r="G59" s="736"/>
      <c r="H59" s="627" t="str">
        <f>H55</f>
        <v>Jozef Mrkvička</v>
      </c>
      <c r="I59" s="628"/>
      <c r="J59" s="628"/>
      <c r="K59" s="628"/>
      <c r="L59" s="629"/>
      <c r="M59" s="45"/>
      <c r="N59" s="45"/>
      <c r="O59" s="87"/>
      <c r="P59" s="9"/>
      <c r="Q59" s="9"/>
      <c r="R59" s="9"/>
      <c r="S59" s="9"/>
      <c r="CA59" s="257" t="str">
        <f>'Formulár platný do 06-2025'!C108</f>
        <v>typ</v>
      </c>
    </row>
    <row r="60" spans="2:80" ht="23.25" customHeight="1" thickBot="1">
      <c r="B60" s="45"/>
      <c r="C60" s="324"/>
      <c r="D60" s="445"/>
      <c r="E60" s="734" t="s">
        <v>80</v>
      </c>
      <c r="F60" s="735"/>
      <c r="G60" s="736"/>
      <c r="H60" s="627" t="str">
        <f t="shared" ref="H60:H61" si="2">H56</f>
        <v>Mostová 34</v>
      </c>
      <c r="I60" s="628"/>
      <c r="J60" s="628"/>
      <c r="K60" s="628"/>
      <c r="L60" s="629"/>
      <c r="M60" s="45"/>
      <c r="N60" s="45"/>
      <c r="O60" s="88"/>
      <c r="Q60" s="9"/>
      <c r="R60" s="9"/>
      <c r="S60" s="9"/>
      <c r="CA60" s="257" t="str">
        <f>'Formulár platný do 06-2025'!C109</f>
        <v>Velux</v>
      </c>
    </row>
    <row r="61" spans="2:80" ht="23.25" customHeight="1" thickBot="1">
      <c r="B61" s="45"/>
      <c r="C61" s="324"/>
      <c r="D61" s="445"/>
      <c r="E61" s="734" t="s">
        <v>82</v>
      </c>
      <c r="F61" s="735"/>
      <c r="G61" s="736"/>
      <c r="H61" s="627" t="str">
        <f t="shared" si="2"/>
        <v>03401 Ružomberok</v>
      </c>
      <c r="I61" s="628"/>
      <c r="J61" s="628"/>
      <c r="K61" s="628"/>
      <c r="L61" s="629"/>
      <c r="M61" s="45"/>
      <c r="N61" s="45"/>
      <c r="O61" s="87"/>
      <c r="P61" s="9"/>
      <c r="Q61" s="9"/>
      <c r="R61" s="9"/>
      <c r="S61" s="9"/>
      <c r="CA61" s="257" t="str">
        <f>'Formulár platný do 06-2025'!C110</f>
        <v>Fakro</v>
      </c>
    </row>
    <row r="62" spans="2:80" ht="23.25" customHeight="1" thickBot="1">
      <c r="B62" s="45"/>
      <c r="C62" s="324"/>
      <c r="D62" s="445"/>
      <c r="E62" s="734" t="s">
        <v>88</v>
      </c>
      <c r="F62" s="735"/>
      <c r="G62" s="736"/>
      <c r="H62" s="627" t="s">
        <v>99</v>
      </c>
      <c r="I62" s="628"/>
      <c r="J62" s="628"/>
      <c r="K62" s="628"/>
      <c r="L62" s="629"/>
      <c r="M62" s="45"/>
      <c r="N62" s="45"/>
      <c r="O62" s="87"/>
      <c r="P62" s="9"/>
      <c r="Q62" s="9"/>
      <c r="R62" s="9"/>
      <c r="S62" s="9"/>
      <c r="CA62" s="257">
        <f>'Formulár platný do 06-2025'!C111</f>
        <v>0</v>
      </c>
    </row>
    <row r="63" spans="2:80" ht="23.25" customHeight="1" thickBot="1">
      <c r="B63" s="45"/>
      <c r="C63" s="324"/>
      <c r="D63" s="445"/>
      <c r="E63" s="734" t="s">
        <v>89</v>
      </c>
      <c r="F63" s="735"/>
      <c r="G63" s="736"/>
      <c r="H63" s="627" t="s">
        <v>99</v>
      </c>
      <c r="I63" s="628"/>
      <c r="J63" s="628"/>
      <c r="K63" s="628"/>
      <c r="L63" s="629"/>
      <c r="M63" s="45"/>
      <c r="N63" s="45"/>
      <c r="O63" s="87"/>
      <c r="P63" s="9"/>
      <c r="Q63" s="9"/>
      <c r="R63" s="9"/>
      <c r="S63" s="9"/>
      <c r="CA63" s="257">
        <f>'Formulár platný do 06-2025'!C112</f>
        <v>0</v>
      </c>
    </row>
    <row r="64" spans="2:80" ht="23.25" customHeight="1" thickBot="1">
      <c r="B64" s="45"/>
      <c r="C64" s="631"/>
      <c r="D64" s="632"/>
      <c r="E64" s="734" t="s">
        <v>90</v>
      </c>
      <c r="F64" s="735"/>
      <c r="G64" s="736"/>
      <c r="H64" s="627" t="s">
        <v>99</v>
      </c>
      <c r="I64" s="628"/>
      <c r="J64" s="628"/>
      <c r="K64" s="628"/>
      <c r="L64" s="629"/>
      <c r="M64" s="45"/>
      <c r="N64" s="45"/>
      <c r="O64" s="87"/>
      <c r="P64" s="9"/>
      <c r="Q64" s="9"/>
      <c r="R64" s="9"/>
      <c r="S64" s="9"/>
      <c r="CA64" s="257" t="str">
        <f>'Formulár platný do 06-2025'!D108</f>
        <v>orientácia (svetová strana)</v>
      </c>
      <c r="CB64" s="257" t="str">
        <f>'Formulár platný do 06-2025'!E108</f>
        <v>počet</v>
      </c>
    </row>
    <row r="65" spans="2:80" ht="9" customHeight="1">
      <c r="B65" s="45"/>
      <c r="C65" s="65"/>
      <c r="D65" s="65"/>
      <c r="E65" s="66"/>
      <c r="F65" s="66"/>
      <c r="G65" s="66"/>
      <c r="H65" s="66"/>
      <c r="I65" s="66"/>
      <c r="J65" s="66"/>
      <c r="K65" s="66"/>
      <c r="L65" s="66"/>
      <c r="M65" s="45"/>
      <c r="N65" s="45"/>
      <c r="O65" s="45"/>
      <c r="CA65" s="257" t="str">
        <f>'Formulár platný do 06-2025'!D109</f>
        <v>V</v>
      </c>
      <c r="CB65" s="257" t="str">
        <f>'Formulár platný do 06-2025'!E109</f>
        <v>2</v>
      </c>
    </row>
    <row r="66" spans="2:80" ht="6" customHeight="1">
      <c r="B66" s="45"/>
      <c r="C66" s="67"/>
      <c r="D66" s="67"/>
      <c r="E66" s="68"/>
      <c r="F66" s="68"/>
      <c r="G66" s="68"/>
      <c r="H66" s="68"/>
      <c r="I66" s="68"/>
      <c r="J66" s="68"/>
      <c r="K66" s="68"/>
      <c r="L66" s="68"/>
      <c r="M66" s="45"/>
      <c r="N66" s="45"/>
      <c r="O66" s="45"/>
      <c r="CA66" s="257" t="str">
        <f>'Formulár platný do 06-2025'!D110</f>
        <v>Z</v>
      </c>
      <c r="CB66" s="257" t="str">
        <f>'Formulár platný do 06-2025'!E110</f>
        <v>1</v>
      </c>
    </row>
    <row r="67" spans="2:80" ht="24" customHeight="1" thickBot="1">
      <c r="B67" s="45"/>
      <c r="C67" s="722" t="s">
        <v>93</v>
      </c>
      <c r="D67" s="722"/>
      <c r="E67" s="722"/>
      <c r="F67" s="722"/>
      <c r="G67" s="722"/>
      <c r="H67" s="69"/>
      <c r="I67" s="45"/>
      <c r="J67" s="45"/>
      <c r="K67" s="45"/>
      <c r="L67" s="45"/>
      <c r="M67" s="45"/>
      <c r="N67" s="45"/>
      <c r="O67" s="45"/>
      <c r="CA67" s="257">
        <f>'Formulár platný do 06-2025'!D111</f>
        <v>0</v>
      </c>
      <c r="CB67" s="257">
        <f>'Formulár platný do 06-2025'!E111</f>
        <v>0</v>
      </c>
    </row>
    <row r="68" spans="2:80" ht="25.5" customHeight="1" thickBot="1">
      <c r="B68" s="45"/>
      <c r="C68" s="526" t="s">
        <v>121</v>
      </c>
      <c r="D68" s="528"/>
      <c r="E68" s="662" t="s">
        <v>122</v>
      </c>
      <c r="F68" s="663"/>
      <c r="G68" s="663"/>
      <c r="H68" s="663"/>
      <c r="I68" s="663"/>
      <c r="J68" s="663"/>
      <c r="K68" s="663"/>
      <c r="L68" s="641"/>
      <c r="M68" s="45"/>
      <c r="N68" s="45"/>
      <c r="O68" s="45"/>
      <c r="CA68" s="257">
        <f>'Formulár platný do 06-2025'!D112</f>
        <v>0</v>
      </c>
      <c r="CB68" s="257">
        <f>'Formulár platný do 06-2025'!E112</f>
        <v>0</v>
      </c>
    </row>
    <row r="69" spans="2:80" ht="22.5" customHeight="1" thickBot="1">
      <c r="B69" s="45"/>
      <c r="C69" s="214" t="s">
        <v>274</v>
      </c>
      <c r="D69" s="65"/>
      <c r="E69" s="70"/>
      <c r="F69" s="70"/>
      <c r="G69" s="70"/>
      <c r="H69" s="70"/>
      <c r="I69" s="214" t="s">
        <v>269</v>
      </c>
      <c r="J69" s="70"/>
      <c r="K69" s="70"/>
      <c r="L69" s="70"/>
      <c r="M69" s="45"/>
      <c r="N69" s="45"/>
      <c r="O69" s="45"/>
      <c r="CA69" s="257" t="str">
        <f>'Formulár platný do 06-2025'!F108</f>
        <v>šírka a výška</v>
      </c>
    </row>
    <row r="70" spans="2:80" ht="25.5" customHeight="1" thickBot="1">
      <c r="B70" s="45"/>
      <c r="C70" s="720" t="s">
        <v>7</v>
      </c>
      <c r="D70" s="721"/>
      <c r="E70" s="667" t="s">
        <v>52</v>
      </c>
      <c r="F70" s="668"/>
      <c r="G70" s="669"/>
      <c r="H70" s="69"/>
      <c r="I70" s="526" t="s">
        <v>255</v>
      </c>
      <c r="J70" s="639"/>
      <c r="K70" s="640" t="s">
        <v>254</v>
      </c>
      <c r="L70" s="641"/>
      <c r="M70" s="45"/>
      <c r="N70" s="45"/>
      <c r="O70" s="45"/>
      <c r="R70" s="41" t="s">
        <v>21</v>
      </c>
      <c r="U70" s="41" t="s">
        <v>113</v>
      </c>
      <c r="CA70" s="257" t="str">
        <f>'Formulár platný do 06-2025'!F109</f>
        <v>0,78</v>
      </c>
      <c r="CB70" s="257" t="str">
        <f>'Formulár platný do 06-2025'!G109</f>
        <v>1,38</v>
      </c>
    </row>
    <row r="71" spans="2:80" ht="25.5" customHeight="1">
      <c r="B71" s="45"/>
      <c r="C71" s="664" t="s">
        <v>102</v>
      </c>
      <c r="D71" s="665"/>
      <c r="E71" s="666" t="s">
        <v>103</v>
      </c>
      <c r="F71" s="449"/>
      <c r="G71" s="450"/>
      <c r="H71" s="181"/>
      <c r="I71" s="728" t="s">
        <v>258</v>
      </c>
      <c r="J71" s="728"/>
      <c r="K71" s="728"/>
      <c r="L71" s="728"/>
      <c r="M71" s="728"/>
      <c r="N71" s="728"/>
      <c r="O71" s="728"/>
      <c r="R71" s="43" t="s">
        <v>116</v>
      </c>
      <c r="U71" s="42" t="s">
        <v>114</v>
      </c>
      <c r="CA71" s="257" t="str">
        <f>'Formulár platný do 06-2025'!F110</f>
        <v>0,78</v>
      </c>
      <c r="CB71" s="257" t="str">
        <f>'Formulár platný do 06-2025'!G110</f>
        <v>1,38</v>
      </c>
    </row>
    <row r="72" spans="2:80" ht="25.5" customHeight="1" thickBot="1">
      <c r="B72" s="45"/>
      <c r="C72" s="664" t="s">
        <v>10</v>
      </c>
      <c r="D72" s="665"/>
      <c r="E72" s="666" t="s">
        <v>99</v>
      </c>
      <c r="F72" s="449"/>
      <c r="G72" s="450"/>
      <c r="H72" s="181"/>
      <c r="I72" s="728"/>
      <c r="J72" s="728"/>
      <c r="K72" s="728"/>
      <c r="L72" s="728"/>
      <c r="M72" s="728"/>
      <c r="N72" s="728"/>
      <c r="O72" s="728"/>
      <c r="R72" s="43" t="s">
        <v>117</v>
      </c>
      <c r="U72" s="42" t="s">
        <v>115</v>
      </c>
      <c r="CA72" s="257">
        <f>'Formulár platný do 06-2025'!F111</f>
        <v>0</v>
      </c>
      <c r="CB72" s="257">
        <f>'Formulár platný do 06-2025'!G111</f>
        <v>0</v>
      </c>
    </row>
    <row r="73" spans="2:80" ht="25.5" customHeight="1" thickBot="1">
      <c r="B73" s="45"/>
      <c r="C73" s="664" t="s">
        <v>11</v>
      </c>
      <c r="D73" s="665"/>
      <c r="E73" s="666" t="s">
        <v>99</v>
      </c>
      <c r="F73" s="449"/>
      <c r="G73" s="450"/>
      <c r="H73" s="181"/>
      <c r="I73" s="526" t="s">
        <v>260</v>
      </c>
      <c r="J73" s="639"/>
      <c r="K73" s="640" t="s">
        <v>336</v>
      </c>
      <c r="L73" s="641"/>
      <c r="M73" s="212"/>
      <c r="N73" s="212"/>
      <c r="O73" s="212"/>
      <c r="R73" s="43" t="s">
        <v>118</v>
      </c>
      <c r="U73" s="42"/>
      <c r="CA73" s="257">
        <f>'Formulár platný do 06-2025'!F112</f>
        <v>0</v>
      </c>
      <c r="CB73" s="257">
        <f>'Formulár platný do 06-2025'!G112</f>
        <v>0</v>
      </c>
    </row>
    <row r="74" spans="2:80" ht="25.5" customHeight="1" thickBot="1">
      <c r="B74" s="45"/>
      <c r="C74" s="664" t="s">
        <v>12</v>
      </c>
      <c r="D74" s="665"/>
      <c r="E74" s="666" t="s">
        <v>99</v>
      </c>
      <c r="F74" s="449"/>
      <c r="G74" s="450"/>
      <c r="H74" s="181"/>
      <c r="I74" s="210" t="s">
        <v>259</v>
      </c>
      <c r="J74" s="45"/>
      <c r="K74" s="46"/>
      <c r="L74" s="45"/>
      <c r="M74" s="71"/>
      <c r="N74" s="71"/>
      <c r="O74" s="45"/>
      <c r="R74" s="43" t="s">
        <v>119</v>
      </c>
      <c r="U74" s="42"/>
      <c r="CA74" s="261"/>
    </row>
    <row r="75" spans="2:80" ht="25.5" customHeight="1">
      <c r="B75" s="45"/>
      <c r="C75" s="664" t="s">
        <v>8</v>
      </c>
      <c r="D75" s="665"/>
      <c r="E75" s="666" t="s">
        <v>52</v>
      </c>
      <c r="F75" s="449"/>
      <c r="G75" s="450"/>
      <c r="H75" s="181"/>
      <c r="I75" s="723" t="s">
        <v>248</v>
      </c>
      <c r="J75" s="724"/>
      <c r="K75" s="667" t="s">
        <v>99</v>
      </c>
      <c r="L75" s="669"/>
      <c r="M75" s="71"/>
      <c r="N75" s="71"/>
      <c r="O75" s="45"/>
      <c r="R75" s="43" t="s">
        <v>120</v>
      </c>
      <c r="U75" s="42"/>
      <c r="CA75" s="261"/>
    </row>
    <row r="76" spans="2:80" ht="25.5" customHeight="1" thickBot="1">
      <c r="B76" s="45"/>
      <c r="C76" s="716" t="s">
        <v>106</v>
      </c>
      <c r="D76" s="717"/>
      <c r="E76" s="725" t="s">
        <v>335</v>
      </c>
      <c r="F76" s="726"/>
      <c r="G76" s="727"/>
      <c r="H76" s="182"/>
      <c r="I76" s="718" t="s">
        <v>249</v>
      </c>
      <c r="J76" s="719"/>
      <c r="K76" s="666" t="s">
        <v>99</v>
      </c>
      <c r="L76" s="450"/>
      <c r="M76" s="71"/>
      <c r="N76" s="71"/>
      <c r="O76" s="45"/>
      <c r="R76" s="43"/>
      <c r="U76" s="42"/>
      <c r="CA76" s="261"/>
    </row>
    <row r="77" spans="2:80" ht="25.5" customHeight="1" thickBot="1">
      <c r="B77" s="45"/>
      <c r="C77" s="214"/>
      <c r="D77" s="65"/>
      <c r="E77" s="70"/>
      <c r="F77" s="70"/>
      <c r="G77" s="70"/>
      <c r="H77" s="72"/>
      <c r="I77" s="732" t="s">
        <v>223</v>
      </c>
      <c r="J77" s="733"/>
      <c r="K77" s="731" t="s">
        <v>99</v>
      </c>
      <c r="L77" s="519"/>
      <c r="M77" s="71"/>
      <c r="N77" s="71"/>
      <c r="O77" s="45"/>
      <c r="U77" s="42"/>
      <c r="CA77" s="261"/>
    </row>
    <row r="78" spans="2:80" ht="25.5" customHeight="1">
      <c r="B78" s="45"/>
      <c r="C78" s="720" t="s">
        <v>21</v>
      </c>
      <c r="D78" s="721"/>
      <c r="E78" s="667" t="s">
        <v>116</v>
      </c>
      <c r="F78" s="668"/>
      <c r="G78" s="669"/>
      <c r="H78" s="71"/>
      <c r="I78" s="723" t="s">
        <v>250</v>
      </c>
      <c r="J78" s="729"/>
      <c r="K78" s="729"/>
      <c r="L78" s="730"/>
      <c r="M78" s="71"/>
      <c r="N78" s="71"/>
      <c r="O78" s="45"/>
      <c r="U78" s="42"/>
      <c r="CA78" s="261"/>
    </row>
    <row r="79" spans="2:80" ht="25.5" customHeight="1">
      <c r="B79" s="45"/>
      <c r="C79" s="664" t="s">
        <v>9</v>
      </c>
      <c r="D79" s="665"/>
      <c r="E79" s="666" t="s">
        <v>114</v>
      </c>
      <c r="F79" s="449"/>
      <c r="G79" s="450"/>
      <c r="H79" s="71"/>
      <c r="I79" s="718" t="s">
        <v>251</v>
      </c>
      <c r="J79" s="719"/>
      <c r="K79" s="666" t="s">
        <v>99</v>
      </c>
      <c r="L79" s="450"/>
      <c r="M79" s="71"/>
      <c r="N79" s="71"/>
      <c r="O79" s="45"/>
      <c r="U79" s="42"/>
      <c r="CA79" s="257" t="str">
        <f>'Formulár platný do 06-2025'!K85</f>
        <v>hliníkový</v>
      </c>
    </row>
    <row r="80" spans="2:80" ht="25.5" customHeight="1">
      <c r="B80" s="45"/>
      <c r="C80" s="664" t="s">
        <v>104</v>
      </c>
      <c r="D80" s="665"/>
      <c r="E80" s="666" t="s">
        <v>51</v>
      </c>
      <c r="F80" s="449"/>
      <c r="G80" s="450"/>
      <c r="H80" s="71"/>
      <c r="I80" s="718" t="s">
        <v>252</v>
      </c>
      <c r="J80" s="719"/>
      <c r="K80" s="666" t="s">
        <v>99</v>
      </c>
      <c r="L80" s="450"/>
      <c r="M80" s="71"/>
      <c r="N80" s="71"/>
      <c r="O80" s="45"/>
      <c r="U80" s="42"/>
      <c r="V80" s="42"/>
      <c r="CA80" s="257" t="str">
        <f>'Formulár platný do 06-2025'!K86</f>
        <v>MB-56 ST</v>
      </c>
    </row>
    <row r="81" spans="2:79" ht="25.5" customHeight="1" thickBot="1">
      <c r="B81" s="45"/>
      <c r="C81" s="716" t="s">
        <v>67</v>
      </c>
      <c r="D81" s="717"/>
      <c r="E81" s="725" t="s">
        <v>51</v>
      </c>
      <c r="F81" s="739"/>
      <c r="G81" s="740"/>
      <c r="H81" s="71"/>
      <c r="I81" s="737" t="s">
        <v>253</v>
      </c>
      <c r="J81" s="738"/>
      <c r="K81" s="725" t="s">
        <v>99</v>
      </c>
      <c r="L81" s="740"/>
      <c r="M81" s="71"/>
      <c r="N81" s="71"/>
      <c r="O81" s="45"/>
      <c r="V81" s="42"/>
      <c r="CA81" s="257" t="str">
        <f>'Formulár platný do 06-2025'!K87</f>
        <v>neviem</v>
      </c>
    </row>
    <row r="82" spans="2:79" ht="26.25" customHeight="1">
      <c r="B82" s="45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45"/>
      <c r="N82" s="45"/>
      <c r="O82" s="45"/>
      <c r="CA82" s="257" t="str">
        <f>'Formulár platný do 06-2025'!K88</f>
        <v>2(3)-sklo</v>
      </c>
    </row>
    <row r="83" spans="2:79" ht="26.25" customHeight="1">
      <c r="B83" s="74"/>
      <c r="C83" s="86" t="s">
        <v>76</v>
      </c>
      <c r="D83" s="82"/>
      <c r="E83" s="82"/>
      <c r="F83" s="82"/>
      <c r="G83" s="82"/>
      <c r="H83" s="82"/>
      <c r="I83" s="82"/>
      <c r="J83" s="82"/>
      <c r="K83" s="82"/>
      <c r="L83" s="82"/>
      <c r="M83" s="74"/>
      <c r="N83" s="74"/>
      <c r="O83" s="74"/>
      <c r="CA83" s="257" t="str">
        <f>'Formulár platný do 06-2025'!K89</f>
        <v>1,1</v>
      </c>
    </row>
    <row r="84" spans="2:79" ht="25.5" customHeight="1" thickBot="1">
      <c r="B84" s="74"/>
      <c r="C84" s="317" t="s">
        <v>157</v>
      </c>
      <c r="D84" s="317"/>
      <c r="E84" s="317"/>
      <c r="F84" s="317"/>
      <c r="G84" s="317"/>
      <c r="H84" s="317"/>
      <c r="I84" s="317"/>
      <c r="J84" s="317"/>
      <c r="K84" s="317"/>
      <c r="L84" s="317"/>
      <c r="M84" s="74"/>
      <c r="N84" s="74"/>
      <c r="O84" s="74"/>
      <c r="CA84" s="257" t="str">
        <f>'Formulár platný do 06-2025'!K90</f>
        <v>strieborný lesklý</v>
      </c>
    </row>
    <row r="85" spans="2:79" ht="19.5" customHeight="1">
      <c r="B85" s="74"/>
      <c r="C85" s="368" t="s">
        <v>110</v>
      </c>
      <c r="D85" s="329" t="s">
        <v>58</v>
      </c>
      <c r="E85" s="288" t="s">
        <v>202</v>
      </c>
      <c r="F85" s="289"/>
      <c r="G85" s="290"/>
      <c r="H85" s="76"/>
      <c r="I85" s="333" t="s">
        <v>146</v>
      </c>
      <c r="J85" s="150" t="s">
        <v>58</v>
      </c>
      <c r="K85" s="288" t="s">
        <v>72</v>
      </c>
      <c r="L85" s="290"/>
      <c r="M85" s="321" t="s">
        <v>162</v>
      </c>
      <c r="N85" s="213"/>
      <c r="O85" s="84"/>
      <c r="P85" s="14"/>
      <c r="CA85" s="257" t="str">
        <f>'Formulár platný do 06-2025'!K91</f>
        <v>Gava hrúbka : XY mm</v>
      </c>
    </row>
    <row r="86" spans="2:79" ht="18.75" customHeight="1">
      <c r="B86" s="74"/>
      <c r="C86" s="369"/>
      <c r="D86" s="330"/>
      <c r="E86" s="338" t="s">
        <v>232</v>
      </c>
      <c r="F86" s="339"/>
      <c r="G86" s="340"/>
      <c r="H86" s="76"/>
      <c r="I86" s="334"/>
      <c r="J86" s="234" t="s">
        <v>189</v>
      </c>
      <c r="K86" s="702" t="s">
        <v>191</v>
      </c>
      <c r="L86" s="703"/>
      <c r="M86" s="321"/>
      <c r="N86" s="213"/>
      <c r="O86" s="84"/>
      <c r="P86" s="14"/>
      <c r="CA86" s="257">
        <f>'Formulár platný do 06-2025'!K92</f>
        <v>0</v>
      </c>
    </row>
    <row r="87" spans="2:79" ht="24.75" customHeight="1" thickBot="1">
      <c r="B87" s="74"/>
      <c r="C87" s="657"/>
      <c r="D87" s="234" t="s">
        <v>189</v>
      </c>
      <c r="E87" s="702" t="s">
        <v>290</v>
      </c>
      <c r="F87" s="702"/>
      <c r="G87" s="703"/>
      <c r="H87" s="76"/>
      <c r="I87" s="334"/>
      <c r="J87" s="235" t="s">
        <v>273</v>
      </c>
      <c r="K87" s="336" t="s">
        <v>225</v>
      </c>
      <c r="L87" s="337"/>
      <c r="M87" s="321"/>
      <c r="N87" s="213"/>
      <c r="O87" s="84"/>
      <c r="P87" s="14"/>
      <c r="CA87" s="257">
        <f>'Formulár platný do 06-2025'!K93</f>
        <v>0</v>
      </c>
    </row>
    <row r="88" spans="2:79" ht="27.75" customHeight="1" thickBot="1">
      <c r="B88" s="74"/>
      <c r="C88" s="657"/>
      <c r="D88" s="235" t="s">
        <v>247</v>
      </c>
      <c r="E88" s="336" t="s">
        <v>225</v>
      </c>
      <c r="F88" s="336"/>
      <c r="G88" s="337"/>
      <c r="H88" s="76"/>
      <c r="I88" s="335"/>
      <c r="J88" s="145" t="s">
        <v>3</v>
      </c>
      <c r="K88" s="288" t="s">
        <v>292</v>
      </c>
      <c r="L88" s="290"/>
      <c r="M88" s="321"/>
      <c r="N88" s="213"/>
      <c r="O88" s="84"/>
      <c r="P88" s="14"/>
      <c r="CA88" s="257">
        <f>'Formulár platný do 06-2025'!K94</f>
        <v>0</v>
      </c>
    </row>
    <row r="89" spans="2:79" ht="24.75" customHeight="1">
      <c r="B89" s="74"/>
      <c r="C89" s="369"/>
      <c r="D89" s="145" t="s">
        <v>3</v>
      </c>
      <c r="E89" s="288" t="s">
        <v>292</v>
      </c>
      <c r="F89" s="289"/>
      <c r="G89" s="290"/>
      <c r="H89" s="76"/>
      <c r="I89" s="55" t="s">
        <v>147</v>
      </c>
      <c r="J89" s="148" t="s">
        <v>56</v>
      </c>
      <c r="K89" s="318" t="s">
        <v>54</v>
      </c>
      <c r="L89" s="320"/>
      <c r="M89" s="321"/>
      <c r="N89" s="213"/>
      <c r="O89" s="84"/>
      <c r="P89" s="14"/>
      <c r="CA89" s="257">
        <f>'Formulár platný do 06-2025'!K95</f>
        <v>0</v>
      </c>
    </row>
    <row r="90" spans="2:79" ht="24.75" customHeight="1" thickBot="1">
      <c r="B90" s="74"/>
      <c r="C90" s="369"/>
      <c r="D90" s="148" t="s">
        <v>56</v>
      </c>
      <c r="E90" s="318" t="s">
        <v>293</v>
      </c>
      <c r="F90" s="319"/>
      <c r="G90" s="320"/>
      <c r="H90" s="76"/>
      <c r="I90" s="58" t="s">
        <v>148</v>
      </c>
      <c r="J90" s="147" t="s">
        <v>70</v>
      </c>
      <c r="K90" s="365" t="s">
        <v>71</v>
      </c>
      <c r="L90" s="367"/>
      <c r="M90" s="322"/>
      <c r="N90" s="213"/>
      <c r="O90" s="84"/>
      <c r="P90" s="14"/>
      <c r="Q90" s="14"/>
      <c r="CA90" s="257">
        <f>'Formulár platný do 06-2025'!K96</f>
        <v>0</v>
      </c>
    </row>
    <row r="91" spans="2:79" ht="32.25" customHeight="1" thickBot="1">
      <c r="B91" s="74"/>
      <c r="C91" s="370"/>
      <c r="D91" s="151" t="s">
        <v>158</v>
      </c>
      <c r="E91" s="365" t="s">
        <v>256</v>
      </c>
      <c r="F91" s="366"/>
      <c r="G91" s="367"/>
      <c r="H91" s="76"/>
      <c r="I91" s="56"/>
      <c r="J91" s="149" t="s">
        <v>65</v>
      </c>
      <c r="K91" s="363" t="s">
        <v>291</v>
      </c>
      <c r="L91" s="364"/>
      <c r="M91" s="322"/>
      <c r="N91" s="213"/>
      <c r="O91" s="84"/>
      <c r="P91" s="14"/>
      <c r="Q91" s="14"/>
      <c r="R91" s="14"/>
      <c r="S91" s="14"/>
      <c r="T91" s="14"/>
      <c r="CA91" s="257">
        <f>'Formulár platný do 06-2025'!K97</f>
        <v>0</v>
      </c>
    </row>
    <row r="92" spans="2:79" ht="16.5" customHeight="1" thickBot="1">
      <c r="B92" s="74"/>
      <c r="C92" s="359"/>
      <c r="D92" s="359"/>
      <c r="E92" s="359"/>
      <c r="F92" s="359"/>
      <c r="G92" s="359"/>
      <c r="H92" s="359"/>
      <c r="I92" s="359"/>
      <c r="J92" s="359"/>
      <c r="K92" s="359"/>
      <c r="L92" s="359"/>
      <c r="M92" s="322"/>
      <c r="N92" s="213"/>
      <c r="O92" s="84"/>
      <c r="P92" s="14"/>
      <c r="Q92" s="14"/>
      <c r="R92" s="14"/>
      <c r="S92" s="14"/>
      <c r="T92" s="14"/>
      <c r="CA92" s="257">
        <f>'Formulár platný do 06-2025'!K98</f>
        <v>0</v>
      </c>
    </row>
    <row r="93" spans="2:79" ht="22.5" customHeight="1">
      <c r="B93" s="74"/>
      <c r="C93" s="368" t="s">
        <v>111</v>
      </c>
      <c r="D93" s="329" t="s">
        <v>58</v>
      </c>
      <c r="E93" s="288" t="s">
        <v>295</v>
      </c>
      <c r="F93" s="289"/>
      <c r="G93" s="290"/>
      <c r="H93" s="76"/>
      <c r="I93" s="333" t="s">
        <v>149</v>
      </c>
      <c r="J93" s="150" t="s">
        <v>58</v>
      </c>
      <c r="K93" s="288"/>
      <c r="L93" s="290"/>
      <c r="M93" s="322"/>
      <c r="N93" s="213"/>
      <c r="O93" s="84"/>
      <c r="P93" s="14"/>
      <c r="Q93" s="14"/>
      <c r="R93" s="14"/>
      <c r="S93" s="14"/>
      <c r="T93" s="14"/>
      <c r="CA93" s="257">
        <f>'Formulár platný do 06-2025'!K99</f>
        <v>0</v>
      </c>
    </row>
    <row r="94" spans="2:79" ht="22.5" customHeight="1">
      <c r="B94" s="74"/>
      <c r="C94" s="369"/>
      <c r="D94" s="330"/>
      <c r="E94" s="338" t="s">
        <v>296</v>
      </c>
      <c r="F94" s="339"/>
      <c r="G94" s="340"/>
      <c r="H94" s="76"/>
      <c r="I94" s="335"/>
      <c r="J94" s="146" t="s">
        <v>189</v>
      </c>
      <c r="K94" s="331"/>
      <c r="L94" s="332"/>
      <c r="M94" s="322"/>
      <c r="N94" s="213"/>
      <c r="O94" s="74"/>
      <c r="CA94" s="257">
        <f>'Formulár platný do 06-2025'!K100</f>
        <v>0</v>
      </c>
    </row>
    <row r="95" spans="2:79" ht="22.5" customHeight="1" thickBot="1">
      <c r="B95" s="74"/>
      <c r="C95" s="369"/>
      <c r="D95" s="146" t="s">
        <v>189</v>
      </c>
      <c r="E95" s="318" t="s">
        <v>294</v>
      </c>
      <c r="F95" s="319"/>
      <c r="G95" s="320"/>
      <c r="H95" s="76"/>
      <c r="I95" s="335"/>
      <c r="J95" s="31" t="s">
        <v>59</v>
      </c>
      <c r="K95" s="365"/>
      <c r="L95" s="367"/>
      <c r="M95" s="74"/>
      <c r="N95" s="74"/>
      <c r="O95" s="74"/>
      <c r="CA95" s="257">
        <f>'Formulár platný do 06-2025'!K101</f>
        <v>0</v>
      </c>
    </row>
    <row r="96" spans="2:79" ht="27.75" customHeight="1" thickBot="1">
      <c r="B96" s="74"/>
      <c r="C96" s="369"/>
      <c r="D96" s="147" t="s">
        <v>188</v>
      </c>
      <c r="E96" s="365" t="s">
        <v>225</v>
      </c>
      <c r="F96" s="366"/>
      <c r="G96" s="367"/>
      <c r="H96" s="76"/>
      <c r="I96" s="335"/>
      <c r="J96" s="32" t="s">
        <v>3</v>
      </c>
      <c r="K96" s="288"/>
      <c r="L96" s="290"/>
      <c r="M96" s="74"/>
      <c r="N96" s="74"/>
      <c r="O96" s="74"/>
      <c r="CA96" s="257">
        <f>'Formulár platný do 06-2025'!K102</f>
        <v>0</v>
      </c>
    </row>
    <row r="97" spans="2:94" ht="25.5" customHeight="1">
      <c r="B97" s="74"/>
      <c r="C97" s="369"/>
      <c r="D97" s="145" t="s">
        <v>3</v>
      </c>
      <c r="E97" s="288" t="s">
        <v>297</v>
      </c>
      <c r="F97" s="289"/>
      <c r="G97" s="290"/>
      <c r="H97" s="76"/>
      <c r="I97" s="55" t="s">
        <v>147</v>
      </c>
      <c r="J97" s="33" t="s">
        <v>56</v>
      </c>
      <c r="K97" s="318"/>
      <c r="L97" s="320"/>
      <c r="M97" s="74"/>
      <c r="N97" s="74"/>
      <c r="O97" s="74"/>
      <c r="CA97" s="257">
        <f>'Formulár platný do 06-2025'!K103</f>
        <v>0</v>
      </c>
    </row>
    <row r="98" spans="2:94" ht="26.25" customHeight="1" thickBot="1">
      <c r="B98" s="74"/>
      <c r="C98" s="369"/>
      <c r="D98" s="148" t="s">
        <v>56</v>
      </c>
      <c r="E98" s="318" t="s">
        <v>298</v>
      </c>
      <c r="F98" s="319"/>
      <c r="G98" s="320"/>
      <c r="H98" s="76"/>
      <c r="I98" s="58" t="s">
        <v>151</v>
      </c>
      <c r="J98" s="34" t="s">
        <v>70</v>
      </c>
      <c r="K98" s="365"/>
      <c r="L98" s="367"/>
      <c r="M98" s="74"/>
      <c r="N98" s="74"/>
      <c r="O98" s="74"/>
      <c r="CA98" s="257">
        <f>'Formulár platný do 06-2025'!K104</f>
        <v>0</v>
      </c>
    </row>
    <row r="99" spans="2:94" ht="27" customHeight="1" thickBot="1">
      <c r="B99" s="74"/>
      <c r="C99" s="370"/>
      <c r="D99" s="151" t="s">
        <v>158</v>
      </c>
      <c r="E99" s="365" t="s">
        <v>299</v>
      </c>
      <c r="F99" s="366"/>
      <c r="G99" s="367"/>
      <c r="H99" s="76"/>
      <c r="I99" s="56"/>
      <c r="J99" s="35" t="s">
        <v>65</v>
      </c>
      <c r="K99" s="363"/>
      <c r="L99" s="364"/>
      <c r="M99" s="74"/>
      <c r="N99" s="74"/>
      <c r="O99" s="74"/>
      <c r="CA99" s="257">
        <f>'Formulár platný do 06-2025'!K105</f>
        <v>0</v>
      </c>
    </row>
    <row r="100" spans="2:94" s="11" customFormat="1" ht="20.25" customHeight="1" thickBot="1">
      <c r="B100" s="75"/>
      <c r="C100" s="75"/>
      <c r="D100" s="75"/>
      <c r="E100" s="75"/>
      <c r="F100" s="75"/>
      <c r="G100" s="75"/>
      <c r="H100" s="77"/>
      <c r="I100" s="75"/>
      <c r="J100" s="75"/>
      <c r="K100" s="75"/>
      <c r="L100" s="75"/>
      <c r="M100" s="75"/>
      <c r="N100" s="75"/>
      <c r="O100" s="75"/>
      <c r="Z100" s="271"/>
      <c r="AA100" s="271"/>
      <c r="AB100" s="271"/>
      <c r="AC100" s="271"/>
      <c r="AD100" s="271"/>
      <c r="AE100" s="271"/>
      <c r="AF100" s="271"/>
      <c r="AG100" s="271"/>
      <c r="AH100" s="271"/>
      <c r="AI100" s="271"/>
      <c r="AJ100" s="271"/>
      <c r="AK100" s="271"/>
      <c r="AL100" s="271"/>
      <c r="AM100" s="271"/>
      <c r="AN100" s="271"/>
      <c r="AO100" s="271"/>
      <c r="AP100" s="271"/>
      <c r="AQ100" s="271"/>
      <c r="AR100" s="271"/>
      <c r="AS100" s="271"/>
      <c r="AT100" s="271"/>
      <c r="AU100" s="271"/>
      <c r="AV100" s="271"/>
      <c r="AW100" s="271"/>
      <c r="AX100" s="271"/>
      <c r="AY100" s="271"/>
      <c r="AZ100" s="271"/>
      <c r="BA100" s="271"/>
      <c r="BB100" s="271"/>
      <c r="BC100" s="271"/>
      <c r="BD100" s="271"/>
      <c r="BE100" s="271"/>
      <c r="BF100" s="271"/>
      <c r="BG100" s="271"/>
      <c r="BH100" s="271"/>
      <c r="BI100" s="271"/>
      <c r="BJ100" s="271"/>
      <c r="BK100" s="271"/>
      <c r="BL100" s="271"/>
      <c r="BM100" s="271"/>
      <c r="BN100" s="271"/>
      <c r="BO100" s="271"/>
      <c r="BP100" s="271"/>
      <c r="BQ100" s="271"/>
      <c r="BR100" s="271"/>
      <c r="BS100" s="271"/>
      <c r="BT100" s="271"/>
      <c r="BU100" s="271"/>
      <c r="BV100" s="271"/>
      <c r="BW100" s="271"/>
      <c r="BX100" s="271"/>
      <c r="BY100" s="271"/>
      <c r="BZ100" s="271"/>
      <c r="CA100" s="257">
        <f>'Formulár platný do 06-2025'!K106</f>
        <v>0</v>
      </c>
      <c r="CB100" s="261"/>
      <c r="CC100" s="271"/>
      <c r="CD100" s="271"/>
      <c r="CE100" s="271"/>
      <c r="CF100" s="271"/>
      <c r="CG100" s="271"/>
      <c r="CH100" s="271"/>
      <c r="CI100" s="271"/>
      <c r="CJ100" s="271"/>
      <c r="CK100" s="271"/>
      <c r="CL100" s="271"/>
      <c r="CM100" s="271"/>
      <c r="CN100" s="271"/>
      <c r="CO100" s="271"/>
      <c r="CP100" s="271"/>
    </row>
    <row r="101" spans="2:94" ht="22.5" customHeight="1">
      <c r="B101" s="74"/>
      <c r="C101" s="323" t="s">
        <v>6</v>
      </c>
      <c r="D101" s="154" t="s">
        <v>227</v>
      </c>
      <c r="E101" s="288" t="s">
        <v>200</v>
      </c>
      <c r="F101" s="289"/>
      <c r="G101" s="290"/>
      <c r="H101" s="76"/>
      <c r="I101" s="333" t="s">
        <v>150</v>
      </c>
      <c r="J101" s="150" t="s">
        <v>58</v>
      </c>
      <c r="K101" s="288"/>
      <c r="L101" s="290"/>
      <c r="M101" s="84"/>
      <c r="N101" s="84"/>
      <c r="O101" s="84"/>
      <c r="P101" s="14"/>
      <c r="Q101" s="14"/>
      <c r="R101" s="14"/>
      <c r="S101" s="14"/>
      <c r="T101" s="14"/>
      <c r="CA101" s="257">
        <f>'Formulár platný do 06-2025'!K107</f>
        <v>0</v>
      </c>
    </row>
    <row r="102" spans="2:94" ht="22.5" customHeight="1">
      <c r="B102" s="74"/>
      <c r="C102" s="324"/>
      <c r="D102" s="191" t="s">
        <v>142</v>
      </c>
      <c r="E102" s="326" t="s">
        <v>226</v>
      </c>
      <c r="F102" s="327"/>
      <c r="G102" s="328"/>
      <c r="H102" s="76"/>
      <c r="I102" s="335"/>
      <c r="J102" s="146" t="s">
        <v>189</v>
      </c>
      <c r="K102" s="331"/>
      <c r="L102" s="332"/>
      <c r="M102" s="74"/>
      <c r="N102" s="74"/>
      <c r="O102" s="74"/>
      <c r="CA102" s="257" t="str">
        <f>'Formulár platný do 06-2025'!K110</f>
        <v>3,2</v>
      </c>
    </row>
    <row r="103" spans="2:94" ht="22.5" customHeight="1" thickBot="1">
      <c r="B103" s="74"/>
      <c r="C103" s="324"/>
      <c r="D103" s="190" t="s">
        <v>57</v>
      </c>
      <c r="E103" s="318" t="s">
        <v>190</v>
      </c>
      <c r="F103" s="319"/>
      <c r="G103" s="320"/>
      <c r="H103" s="76"/>
      <c r="I103" s="335"/>
      <c r="J103" s="31" t="s">
        <v>59</v>
      </c>
      <c r="K103" s="365"/>
      <c r="L103" s="367"/>
      <c r="M103" s="74"/>
      <c r="N103" s="74"/>
      <c r="O103" s="74"/>
      <c r="CA103" s="257" t="str">
        <f>'Formulár platný do 06-2025'!K111</f>
        <v>3,5</v>
      </c>
    </row>
    <row r="104" spans="2:94" ht="22.5" customHeight="1">
      <c r="B104" s="74"/>
      <c r="C104" s="324"/>
      <c r="D104" s="155" t="s">
        <v>193</v>
      </c>
      <c r="E104" s="318" t="s">
        <v>64</v>
      </c>
      <c r="F104" s="319"/>
      <c r="G104" s="320"/>
      <c r="H104" s="76"/>
      <c r="I104" s="335"/>
      <c r="J104" s="32" t="s">
        <v>3</v>
      </c>
      <c r="K104" s="288"/>
      <c r="L104" s="290"/>
      <c r="M104" s="74"/>
      <c r="N104" s="74"/>
      <c r="O104" s="74"/>
      <c r="CA104" s="257" t="str">
        <f>'Formulár platný do 06-2025'!K112</f>
        <v>1,4</v>
      </c>
    </row>
    <row r="105" spans="2:94" ht="25.5" customHeight="1">
      <c r="B105" s="74"/>
      <c r="C105" s="324"/>
      <c r="D105" s="156" t="s">
        <v>3</v>
      </c>
      <c r="E105" s="318" t="s">
        <v>53</v>
      </c>
      <c r="F105" s="319"/>
      <c r="G105" s="320"/>
      <c r="H105" s="76"/>
      <c r="I105" s="55" t="s">
        <v>147</v>
      </c>
      <c r="J105" s="33" t="s">
        <v>56</v>
      </c>
      <c r="K105" s="318"/>
      <c r="L105" s="320"/>
      <c r="M105" s="74"/>
      <c r="N105" s="74"/>
      <c r="O105" s="74"/>
      <c r="CA105" s="173" t="str">
        <f>'Formulár platný do 06-2025'!E133</f>
        <v>nosná konštrukcia:</v>
      </c>
      <c r="CB105" s="173">
        <f>'Formulár platný do 06-2025'!J133</f>
        <v>0</v>
      </c>
    </row>
    <row r="106" spans="2:94" ht="26.25" customHeight="1" thickBot="1">
      <c r="B106" s="74"/>
      <c r="C106" s="324"/>
      <c r="D106" s="156" t="s">
        <v>56</v>
      </c>
      <c r="E106" s="318" t="s">
        <v>54</v>
      </c>
      <c r="F106" s="319"/>
      <c r="G106" s="320"/>
      <c r="H106" s="76"/>
      <c r="I106" s="58" t="s">
        <v>151</v>
      </c>
      <c r="J106" s="34" t="s">
        <v>70</v>
      </c>
      <c r="K106" s="365"/>
      <c r="L106" s="367"/>
      <c r="M106" s="74"/>
      <c r="N106" s="74"/>
      <c r="O106" s="74"/>
      <c r="CA106" s="173" t="str">
        <f>'Formulár platný do 06-2025'!E134</f>
        <v>HELUZ FAMILY 38 brúsená (na murovaciu penu)</v>
      </c>
      <c r="CB106" s="173">
        <f>'Formulár platný do 06-2025'!J134</f>
        <v>380</v>
      </c>
    </row>
    <row r="107" spans="2:94" ht="26.25" customHeight="1" thickBot="1">
      <c r="B107" s="74"/>
      <c r="C107" s="325"/>
      <c r="D107" s="157" t="s">
        <v>70</v>
      </c>
      <c r="E107" s="318" t="s">
        <v>71</v>
      </c>
      <c r="F107" s="319"/>
      <c r="G107" s="320"/>
      <c r="H107" s="77"/>
      <c r="I107" s="56"/>
      <c r="J107" s="35" t="s">
        <v>65</v>
      </c>
      <c r="K107" s="363"/>
      <c r="L107" s="364"/>
      <c r="M107" s="74"/>
      <c r="N107" s="74"/>
      <c r="O107" s="74"/>
      <c r="CA107" s="173" t="str">
        <f>'Formulár platný do 06-2025'!E135</f>
        <v>izolácia :</v>
      </c>
      <c r="CB107" s="173">
        <f>'Formulár platný do 06-2025'!J135</f>
        <v>0</v>
      </c>
    </row>
    <row r="108" spans="2:94" ht="26.25" customHeight="1" thickBot="1">
      <c r="B108" s="74"/>
      <c r="C108" s="187" t="s">
        <v>198</v>
      </c>
      <c r="D108" s="188" t="s">
        <v>235</v>
      </c>
      <c r="E108" s="189" t="s">
        <v>197</v>
      </c>
      <c r="F108" s="772" t="s">
        <v>194</v>
      </c>
      <c r="G108" s="773"/>
      <c r="H108" s="152"/>
      <c r="I108" s="153"/>
      <c r="J108" s="75"/>
      <c r="K108" s="75"/>
      <c r="L108" s="75"/>
      <c r="M108" s="74"/>
      <c r="N108" s="74"/>
      <c r="O108" s="74"/>
      <c r="CA108" s="173" t="str">
        <f>'Formulár platný do 06-2025'!E136</f>
        <v>polystyrén typu EPS 70F (biely)</v>
      </c>
      <c r="CB108" s="173">
        <f>'Formulár platný do 06-2025'!J136</f>
        <v>100</v>
      </c>
    </row>
    <row r="109" spans="2:94" ht="26.25" customHeight="1">
      <c r="B109" s="74"/>
      <c r="C109" s="193" t="s">
        <v>192</v>
      </c>
      <c r="D109" s="194" t="s">
        <v>233</v>
      </c>
      <c r="E109" s="195" t="s">
        <v>37</v>
      </c>
      <c r="F109" s="196" t="s">
        <v>195</v>
      </c>
      <c r="G109" s="197" t="s">
        <v>196</v>
      </c>
      <c r="H109" s="152"/>
      <c r="I109" s="368" t="s">
        <v>62</v>
      </c>
      <c r="J109" s="184" t="s">
        <v>198</v>
      </c>
      <c r="K109" s="288" t="s">
        <v>225</v>
      </c>
      <c r="L109" s="290"/>
      <c r="M109" s="74"/>
      <c r="N109" s="74"/>
      <c r="O109" s="74"/>
      <c r="CA109" s="173">
        <f>'Formulár platný do 06-2025'!E137</f>
        <v>0</v>
      </c>
      <c r="CB109" s="173">
        <f>'Formulár platný do 06-2025'!J137</f>
        <v>0</v>
      </c>
    </row>
    <row r="110" spans="2:94" ht="26.25" customHeight="1">
      <c r="B110" s="74"/>
      <c r="C110" s="198" t="s">
        <v>199</v>
      </c>
      <c r="D110" s="199" t="s">
        <v>234</v>
      </c>
      <c r="E110" s="200" t="s">
        <v>51</v>
      </c>
      <c r="F110" s="201" t="s">
        <v>195</v>
      </c>
      <c r="G110" s="202" t="s">
        <v>196</v>
      </c>
      <c r="H110" s="152"/>
      <c r="I110" s="767"/>
      <c r="J110" s="185" t="s">
        <v>177</v>
      </c>
      <c r="K110" s="318" t="s">
        <v>175</v>
      </c>
      <c r="L110" s="320"/>
      <c r="M110" s="321" t="s">
        <v>179</v>
      </c>
      <c r="N110" s="322"/>
      <c r="O110" s="322"/>
      <c r="CA110" s="173">
        <f>'Formulár platný do 06-2025'!E138</f>
        <v>0</v>
      </c>
      <c r="CB110" s="173">
        <f>'Formulár platný do 06-2025'!J138</f>
        <v>0</v>
      </c>
    </row>
    <row r="111" spans="2:94" ht="26.25" customHeight="1">
      <c r="B111" s="74"/>
      <c r="C111" s="198"/>
      <c r="D111" s="199"/>
      <c r="E111" s="200"/>
      <c r="F111" s="201"/>
      <c r="G111" s="202"/>
      <c r="H111" s="152"/>
      <c r="I111" s="767"/>
      <c r="J111" s="185" t="s">
        <v>178</v>
      </c>
      <c r="K111" s="318" t="s">
        <v>176</v>
      </c>
      <c r="L111" s="320"/>
      <c r="M111" s="321"/>
      <c r="N111" s="322"/>
      <c r="O111" s="322"/>
      <c r="CA111" s="173">
        <f>'Formulár platný do 06-2025'!E139</f>
        <v>0</v>
      </c>
      <c r="CB111" s="173">
        <f>'Formulár platný do 06-2025'!J139</f>
        <v>0</v>
      </c>
    </row>
    <row r="112" spans="2:94" ht="26.25" customHeight="1" thickBot="1">
      <c r="B112" s="74"/>
      <c r="C112" s="203"/>
      <c r="D112" s="204"/>
      <c r="E112" s="205"/>
      <c r="F112" s="206"/>
      <c r="G112" s="207"/>
      <c r="H112" s="152"/>
      <c r="I112" s="768"/>
      <c r="J112" s="186" t="s">
        <v>63</v>
      </c>
      <c r="K112" s="365" t="s">
        <v>64</v>
      </c>
      <c r="L112" s="367"/>
      <c r="M112" s="321"/>
      <c r="N112" s="322"/>
      <c r="O112" s="322"/>
      <c r="P112" s="85"/>
      <c r="Q112" s="85"/>
      <c r="R112" s="85"/>
      <c r="S112" s="85"/>
      <c r="T112" s="85"/>
      <c r="CA112" s="173">
        <f>'Formulár platný do 06-2025'!E140</f>
        <v>0</v>
      </c>
      <c r="CB112" s="173">
        <f>'Formulár platný do 06-2025'!J140</f>
        <v>0</v>
      </c>
    </row>
    <row r="113" spans="2:94" ht="12.75" customHeight="1">
      <c r="B113" s="74"/>
      <c r="C113" s="78"/>
      <c r="D113" s="79"/>
      <c r="E113" s="80"/>
      <c r="F113" s="80"/>
      <c r="G113" s="80"/>
      <c r="H113" s="80"/>
      <c r="I113" s="81"/>
      <c r="J113" s="82"/>
      <c r="K113" s="82"/>
      <c r="L113" s="82"/>
      <c r="M113" s="97"/>
      <c r="N113" s="213"/>
      <c r="O113" s="74"/>
      <c r="CA113" s="173">
        <f>'Formulár platný do 06-2025'!E141</f>
        <v>0</v>
      </c>
      <c r="CB113" s="173">
        <f>'Formulár platný do 06-2025'!J141</f>
        <v>0</v>
      </c>
    </row>
    <row r="114" spans="2:94" ht="12.75" customHeight="1" thickBot="1">
      <c r="B114" s="74"/>
      <c r="C114" s="83"/>
      <c r="D114" s="79"/>
      <c r="E114" s="80"/>
      <c r="F114" s="80"/>
      <c r="G114" s="80"/>
      <c r="H114" s="80"/>
      <c r="I114" s="81"/>
      <c r="J114" s="82"/>
      <c r="K114" s="82"/>
      <c r="L114" s="82"/>
      <c r="M114" s="97"/>
      <c r="N114" s="213"/>
      <c r="O114" s="74"/>
      <c r="CA114" s="173">
        <f>'Formulár platný do 06-2025'!E142</f>
        <v>0</v>
      </c>
      <c r="CB114" s="173">
        <f>'Formulár platný do 06-2025'!J142</f>
        <v>0</v>
      </c>
    </row>
    <row r="115" spans="2:94" ht="21.75" customHeight="1">
      <c r="B115" s="74"/>
      <c r="C115" s="769" t="s">
        <v>163</v>
      </c>
      <c r="D115" s="770"/>
      <c r="E115" s="770"/>
      <c r="F115" s="770"/>
      <c r="G115" s="770"/>
      <c r="H115" s="770"/>
      <c r="I115" s="770"/>
      <c r="J115" s="770"/>
      <c r="K115" s="770"/>
      <c r="L115" s="771"/>
      <c r="M115" s="97"/>
      <c r="N115" s="213"/>
      <c r="O115" s="74"/>
      <c r="CA115" s="173">
        <f>'Formulár platný do 06-2025'!E143</f>
        <v>0</v>
      </c>
      <c r="CB115" s="173">
        <f>'Formulár platný do 06-2025'!J143</f>
        <v>0</v>
      </c>
    </row>
    <row r="116" spans="2:94" ht="39.75" customHeight="1">
      <c r="B116" s="74"/>
      <c r="C116" s="670" t="s">
        <v>108</v>
      </c>
      <c r="D116" s="671"/>
      <c r="E116" s="671"/>
      <c r="F116" s="671"/>
      <c r="G116" s="671"/>
      <c r="H116" s="671"/>
      <c r="I116" s="671"/>
      <c r="J116" s="671"/>
      <c r="K116" s="671"/>
      <c r="L116" s="672"/>
      <c r="M116" s="97"/>
      <c r="N116" s="213"/>
      <c r="O116" s="74"/>
      <c r="CA116" s="173" t="str">
        <f>'Formulár platný do 06-2025'!E144</f>
        <v>Materiál</v>
      </c>
      <c r="CB116" s="173" t="str">
        <f>'Formulár platný do 06-2025'!J144</f>
        <v>Hrúbka (mm)</v>
      </c>
    </row>
    <row r="117" spans="2:94" ht="24" customHeight="1">
      <c r="B117" s="74"/>
      <c r="C117" s="761"/>
      <c r="D117" s="762"/>
      <c r="E117" s="762"/>
      <c r="F117" s="762"/>
      <c r="G117" s="762"/>
      <c r="H117" s="762"/>
      <c r="I117" s="762"/>
      <c r="J117" s="762"/>
      <c r="K117" s="762"/>
      <c r="L117" s="763"/>
      <c r="M117" s="74"/>
      <c r="N117" s="74"/>
      <c r="O117" s="74"/>
      <c r="CA117" s="173" t="str">
        <f>'Formulár platný do 06-2025'!E145</f>
        <v>nosná konštrukcia:</v>
      </c>
      <c r="CB117" s="173">
        <f>'Formulár platný do 06-2025'!J145</f>
        <v>0</v>
      </c>
    </row>
    <row r="118" spans="2:94" ht="17.25" customHeight="1">
      <c r="B118" s="74"/>
      <c r="C118" s="39" t="s">
        <v>155</v>
      </c>
      <c r="D118" s="37"/>
      <c r="E118" s="37"/>
      <c r="F118" s="37"/>
      <c r="G118" s="37"/>
      <c r="H118" s="37"/>
      <c r="I118" s="37"/>
      <c r="J118" s="37"/>
      <c r="K118" s="37"/>
      <c r="L118" s="38"/>
      <c r="M118" s="74"/>
      <c r="N118" s="74"/>
      <c r="O118" s="74"/>
      <c r="CA118" s="173">
        <f>'Formulár platný do 06-2025'!E146</f>
        <v>0</v>
      </c>
      <c r="CB118" s="173">
        <f>'Formulár platný do 06-2025'!J146</f>
        <v>0</v>
      </c>
    </row>
    <row r="119" spans="2:94" ht="39.75" customHeight="1">
      <c r="B119" s="74"/>
      <c r="C119" s="360" t="s">
        <v>201</v>
      </c>
      <c r="D119" s="361"/>
      <c r="E119" s="361"/>
      <c r="F119" s="361"/>
      <c r="G119" s="361"/>
      <c r="H119" s="361"/>
      <c r="I119" s="361"/>
      <c r="J119" s="361"/>
      <c r="K119" s="361"/>
      <c r="L119" s="362"/>
      <c r="M119" s="74"/>
      <c r="N119" s="74"/>
      <c r="O119" s="74"/>
      <c r="CA119" s="173" t="str">
        <f>'Formulár platný do 06-2025'!E147</f>
        <v>izolácia :</v>
      </c>
      <c r="CB119" s="173">
        <f>'Formulár platný do 06-2025'!J147</f>
        <v>0</v>
      </c>
    </row>
    <row r="120" spans="2:94" ht="21.75" customHeight="1">
      <c r="B120" s="74"/>
      <c r="C120" s="764" t="s">
        <v>97</v>
      </c>
      <c r="D120" s="765"/>
      <c r="E120" s="765"/>
      <c r="F120" s="765"/>
      <c r="G120" s="765"/>
      <c r="H120" s="765"/>
      <c r="I120" s="765"/>
      <c r="J120" s="765"/>
      <c r="K120" s="765"/>
      <c r="L120" s="766"/>
      <c r="M120" s="74"/>
      <c r="N120" s="74"/>
      <c r="O120" s="74"/>
      <c r="CA120" s="173">
        <f>'Formulár platný do 06-2025'!E148</f>
        <v>0</v>
      </c>
      <c r="CB120" s="173">
        <f>'Formulár platný do 06-2025'!J148</f>
        <v>0</v>
      </c>
    </row>
    <row r="121" spans="2:94" ht="15.75" customHeight="1">
      <c r="B121" s="74"/>
      <c r="C121" s="761" t="s">
        <v>246</v>
      </c>
      <c r="D121" s="762"/>
      <c r="E121" s="762"/>
      <c r="F121" s="762"/>
      <c r="G121" s="762"/>
      <c r="H121" s="762"/>
      <c r="I121" s="762"/>
      <c r="J121" s="762"/>
      <c r="K121" s="762"/>
      <c r="L121" s="763"/>
      <c r="M121" s="74"/>
      <c r="N121" s="74"/>
      <c r="O121" s="74"/>
      <c r="CA121" s="173">
        <f>'Formulár platný do 06-2025'!E149</f>
        <v>0</v>
      </c>
      <c r="CB121" s="173">
        <f>'Formulár platný do 06-2025'!J149</f>
        <v>0</v>
      </c>
    </row>
    <row r="122" spans="2:94" ht="18" customHeight="1">
      <c r="B122" s="74"/>
      <c r="C122" s="764" t="s">
        <v>98</v>
      </c>
      <c r="D122" s="765"/>
      <c r="E122" s="765"/>
      <c r="F122" s="765"/>
      <c r="G122" s="765"/>
      <c r="H122" s="765"/>
      <c r="I122" s="765"/>
      <c r="J122" s="765"/>
      <c r="K122" s="765"/>
      <c r="L122" s="766"/>
      <c r="M122" s="74"/>
      <c r="N122" s="74"/>
      <c r="O122" s="74"/>
      <c r="CA122" s="173">
        <f>'Formulár platný do 06-2025'!E150</f>
        <v>0</v>
      </c>
      <c r="CB122" s="173">
        <f>'Formulár platný do 06-2025'!J150</f>
        <v>0</v>
      </c>
    </row>
    <row r="123" spans="2:94" ht="21" customHeight="1" thickBot="1">
      <c r="B123" s="74"/>
      <c r="C123" s="704" t="s">
        <v>55</v>
      </c>
      <c r="D123" s="705"/>
      <c r="E123" s="705"/>
      <c r="F123" s="705"/>
      <c r="G123" s="705"/>
      <c r="H123" s="705"/>
      <c r="I123" s="705"/>
      <c r="J123" s="705"/>
      <c r="K123" s="705"/>
      <c r="L123" s="706"/>
      <c r="M123" s="74"/>
      <c r="N123" s="74"/>
      <c r="O123" s="74"/>
      <c r="CA123" s="173">
        <f>'Formulár platný do 06-2025'!E151</f>
        <v>0</v>
      </c>
      <c r="CB123" s="173">
        <f>'Formulár platný do 06-2025'!J151</f>
        <v>0</v>
      </c>
    </row>
    <row r="124" spans="2:94" ht="18" customHeight="1"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CA124" s="173">
        <f>'Formulár platný do 06-2025'!E152</f>
        <v>0</v>
      </c>
      <c r="CB124" s="173">
        <f>'Formulár platný do 06-2025'!J152</f>
        <v>0</v>
      </c>
    </row>
    <row r="125" spans="2:94" ht="18" customHeight="1"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CA125" s="173">
        <f>'Formulár platný do 06-2025'!E153</f>
        <v>0</v>
      </c>
      <c r="CB125" s="173">
        <f>'Formulár platný do 06-2025'!J153</f>
        <v>0</v>
      </c>
    </row>
    <row r="126" spans="2:94" s="11" customFormat="1" ht="25.5" customHeight="1">
      <c r="B126" s="99"/>
      <c r="C126" s="100" t="s">
        <v>75</v>
      </c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Z126" s="271"/>
      <c r="AA126" s="271"/>
      <c r="AB126" s="271"/>
      <c r="AC126" s="271"/>
      <c r="AD126" s="271"/>
      <c r="AE126" s="271"/>
      <c r="AF126" s="271"/>
      <c r="AG126" s="271"/>
      <c r="AH126" s="271"/>
      <c r="AI126" s="271"/>
      <c r="AJ126" s="271"/>
      <c r="AK126" s="271"/>
      <c r="AL126" s="271"/>
      <c r="AM126" s="271"/>
      <c r="AN126" s="271"/>
      <c r="AO126" s="271"/>
      <c r="AP126" s="271"/>
      <c r="AQ126" s="271"/>
      <c r="AR126" s="271"/>
      <c r="AS126" s="271"/>
      <c r="AT126" s="271"/>
      <c r="AU126" s="271"/>
      <c r="AV126" s="271"/>
      <c r="AW126" s="271"/>
      <c r="AX126" s="271"/>
      <c r="AY126" s="271"/>
      <c r="AZ126" s="271"/>
      <c r="BA126" s="271"/>
      <c r="BB126" s="271"/>
      <c r="BC126" s="271"/>
      <c r="BD126" s="271"/>
      <c r="BE126" s="271"/>
      <c r="BF126" s="271"/>
      <c r="BG126" s="271"/>
      <c r="BH126" s="271"/>
      <c r="BI126" s="271"/>
      <c r="BJ126" s="271"/>
      <c r="BK126" s="271"/>
      <c r="BL126" s="271"/>
      <c r="BM126" s="271"/>
      <c r="BN126" s="271"/>
      <c r="BO126" s="271"/>
      <c r="BP126" s="271"/>
      <c r="BQ126" s="271"/>
      <c r="BR126" s="271"/>
      <c r="BS126" s="271"/>
      <c r="BT126" s="271"/>
      <c r="BU126" s="271"/>
      <c r="BV126" s="271"/>
      <c r="BW126" s="271"/>
      <c r="BX126" s="271"/>
      <c r="BY126" s="271"/>
      <c r="BZ126" s="271"/>
      <c r="CA126" s="173">
        <f>'Formulár platný do 06-2025'!E154</f>
        <v>0</v>
      </c>
      <c r="CB126" s="173">
        <f>'Formulár platný do 06-2025'!J154</f>
        <v>0</v>
      </c>
      <c r="CC126" s="271"/>
      <c r="CD126" s="271"/>
      <c r="CE126" s="271"/>
      <c r="CF126" s="271"/>
      <c r="CG126" s="271"/>
      <c r="CH126" s="271"/>
      <c r="CI126" s="271"/>
      <c r="CJ126" s="271"/>
      <c r="CK126" s="271"/>
      <c r="CL126" s="271"/>
      <c r="CM126" s="271"/>
      <c r="CN126" s="271"/>
      <c r="CO126" s="271"/>
      <c r="CP126" s="271"/>
    </row>
    <row r="127" spans="2:94" s="11" customFormat="1" ht="25.5" customHeight="1">
      <c r="B127" s="99"/>
      <c r="C127" s="100" t="s">
        <v>95</v>
      </c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Z127" s="271"/>
      <c r="AA127" s="271"/>
      <c r="AB127" s="271"/>
      <c r="AC127" s="271"/>
      <c r="AD127" s="271"/>
      <c r="AE127" s="271"/>
      <c r="AF127" s="271"/>
      <c r="AG127" s="271"/>
      <c r="AH127" s="271"/>
      <c r="AI127" s="271"/>
      <c r="AJ127" s="271"/>
      <c r="AK127" s="271"/>
      <c r="AL127" s="271"/>
      <c r="AM127" s="271"/>
      <c r="AN127" s="271"/>
      <c r="AO127" s="271"/>
      <c r="AP127" s="271"/>
      <c r="AQ127" s="271"/>
      <c r="AR127" s="271"/>
      <c r="AS127" s="271"/>
      <c r="AT127" s="271"/>
      <c r="AU127" s="271"/>
      <c r="AV127" s="271"/>
      <c r="AW127" s="271"/>
      <c r="AX127" s="271"/>
      <c r="AY127" s="271"/>
      <c r="AZ127" s="271"/>
      <c r="BA127" s="271"/>
      <c r="BB127" s="271"/>
      <c r="BC127" s="271"/>
      <c r="BD127" s="271"/>
      <c r="BE127" s="271"/>
      <c r="BF127" s="271"/>
      <c r="BG127" s="271"/>
      <c r="BH127" s="271"/>
      <c r="BI127" s="271"/>
      <c r="BJ127" s="271"/>
      <c r="BK127" s="271"/>
      <c r="BL127" s="271"/>
      <c r="BM127" s="271"/>
      <c r="BN127" s="271"/>
      <c r="BO127" s="271"/>
      <c r="BP127" s="271"/>
      <c r="BQ127" s="271"/>
      <c r="BR127" s="271"/>
      <c r="BS127" s="271"/>
      <c r="BT127" s="271"/>
      <c r="BU127" s="271"/>
      <c r="BV127" s="271"/>
      <c r="BW127" s="271"/>
      <c r="BX127" s="271"/>
      <c r="BY127" s="271"/>
      <c r="BZ127" s="271"/>
      <c r="CA127" s="173">
        <f>'Formulár platný do 06-2025'!E155</f>
        <v>0</v>
      </c>
      <c r="CB127" s="173">
        <f>'Formulár platný do 06-2025'!J155</f>
        <v>0</v>
      </c>
      <c r="CC127" s="271"/>
      <c r="CD127" s="271"/>
      <c r="CE127" s="271"/>
      <c r="CF127" s="271"/>
      <c r="CG127" s="271"/>
      <c r="CH127" s="271"/>
      <c r="CI127" s="271"/>
      <c r="CJ127" s="271"/>
      <c r="CK127" s="271"/>
      <c r="CL127" s="271"/>
      <c r="CM127" s="271"/>
      <c r="CN127" s="271"/>
      <c r="CO127" s="271"/>
      <c r="CP127" s="271"/>
    </row>
    <row r="128" spans="2:94" s="11" customFormat="1" ht="9" customHeight="1">
      <c r="B128" s="99"/>
      <c r="C128" s="100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Z128" s="271"/>
      <c r="AA128" s="271"/>
      <c r="AB128" s="271"/>
      <c r="AC128" s="271"/>
      <c r="AD128" s="271"/>
      <c r="AE128" s="271"/>
      <c r="AF128" s="271"/>
      <c r="AG128" s="271"/>
      <c r="AH128" s="271"/>
      <c r="AI128" s="271"/>
      <c r="AJ128" s="271"/>
      <c r="AK128" s="271"/>
      <c r="AL128" s="271"/>
      <c r="AM128" s="271"/>
      <c r="AN128" s="271"/>
      <c r="AO128" s="271"/>
      <c r="AP128" s="271"/>
      <c r="AQ128" s="271"/>
      <c r="AR128" s="271"/>
      <c r="AS128" s="271"/>
      <c r="AT128" s="271"/>
      <c r="AU128" s="271"/>
      <c r="AV128" s="271"/>
      <c r="AW128" s="271"/>
      <c r="AX128" s="271"/>
      <c r="AY128" s="271"/>
      <c r="AZ128" s="271"/>
      <c r="BA128" s="271"/>
      <c r="BB128" s="271"/>
      <c r="BC128" s="271"/>
      <c r="BD128" s="271"/>
      <c r="BE128" s="271"/>
      <c r="BF128" s="271"/>
      <c r="BG128" s="271"/>
      <c r="BH128" s="271"/>
      <c r="BI128" s="271"/>
      <c r="BJ128" s="271"/>
      <c r="BK128" s="271"/>
      <c r="BL128" s="271"/>
      <c r="BM128" s="271"/>
      <c r="BN128" s="271"/>
      <c r="BO128" s="271"/>
      <c r="BP128" s="271"/>
      <c r="BQ128" s="271"/>
      <c r="BR128" s="271"/>
      <c r="BS128" s="271"/>
      <c r="BT128" s="271"/>
      <c r="BU128" s="271"/>
      <c r="BV128" s="271"/>
      <c r="BW128" s="271"/>
      <c r="BX128" s="271"/>
      <c r="BY128" s="271"/>
      <c r="BZ128" s="271"/>
      <c r="CA128" s="173" t="str">
        <f>'Formulár platný do 06-2025'!E156</f>
        <v>Materiál</v>
      </c>
      <c r="CB128" s="173" t="str">
        <f>'Formulár platný do 06-2025'!J156</f>
        <v>Hrúbka (mm)</v>
      </c>
      <c r="CC128" s="271"/>
      <c r="CD128" s="271"/>
      <c r="CE128" s="271"/>
      <c r="CF128" s="271"/>
      <c r="CG128" s="271"/>
      <c r="CH128" s="271"/>
      <c r="CI128" s="271"/>
      <c r="CJ128" s="271"/>
      <c r="CK128" s="271"/>
      <c r="CL128" s="271"/>
      <c r="CM128" s="271"/>
      <c r="CN128" s="271"/>
      <c r="CO128" s="271"/>
      <c r="CP128" s="271"/>
    </row>
    <row r="129" spans="2:94" s="11" customFormat="1" ht="16.5" customHeight="1">
      <c r="B129" s="99"/>
      <c r="C129" s="100"/>
      <c r="D129" s="99"/>
      <c r="E129" s="618" t="s">
        <v>236</v>
      </c>
      <c r="F129" s="619"/>
      <c r="G129" s="619"/>
      <c r="H129" s="619"/>
      <c r="I129" s="620"/>
      <c r="J129" s="646" t="s">
        <v>237</v>
      </c>
      <c r="K129" s="643"/>
      <c r="L129" s="99"/>
      <c r="M129" s="99"/>
      <c r="N129" s="99"/>
      <c r="O129" s="99"/>
      <c r="Z129" s="271"/>
      <c r="AA129" s="271"/>
      <c r="AB129" s="271"/>
      <c r="AC129" s="271"/>
      <c r="AD129" s="271"/>
      <c r="AE129" s="271"/>
      <c r="AF129" s="271"/>
      <c r="AG129" s="271"/>
      <c r="AH129" s="271"/>
      <c r="AI129" s="271"/>
      <c r="AJ129" s="271"/>
      <c r="AK129" s="271"/>
      <c r="AL129" s="271"/>
      <c r="AM129" s="271"/>
      <c r="AN129" s="271"/>
      <c r="AO129" s="271"/>
      <c r="AP129" s="271"/>
      <c r="AQ129" s="271"/>
      <c r="AR129" s="271"/>
      <c r="AS129" s="271"/>
      <c r="AT129" s="271"/>
      <c r="AU129" s="271"/>
      <c r="AV129" s="271"/>
      <c r="AW129" s="271"/>
      <c r="AX129" s="271"/>
      <c r="AY129" s="271"/>
      <c r="AZ129" s="271"/>
      <c r="BA129" s="271"/>
      <c r="BB129" s="271"/>
      <c r="BC129" s="271"/>
      <c r="BD129" s="271"/>
      <c r="BE129" s="271"/>
      <c r="BF129" s="271"/>
      <c r="BG129" s="271"/>
      <c r="BH129" s="271"/>
      <c r="BI129" s="271"/>
      <c r="BJ129" s="271"/>
      <c r="BK129" s="271"/>
      <c r="BL129" s="271"/>
      <c r="BM129" s="271"/>
      <c r="BN129" s="271"/>
      <c r="BO129" s="271"/>
      <c r="BP129" s="271"/>
      <c r="BQ129" s="271"/>
      <c r="BR129" s="271"/>
      <c r="BS129" s="271"/>
      <c r="BT129" s="271"/>
      <c r="BU129" s="271"/>
      <c r="BV129" s="271"/>
      <c r="BW129" s="271"/>
      <c r="BX129" s="271"/>
      <c r="BY129" s="271"/>
      <c r="BZ129" s="271"/>
      <c r="CA129" s="173" t="str">
        <f>'Formulár platný do 06-2025'!E157</f>
        <v>konštrukcia:</v>
      </c>
      <c r="CB129" s="173">
        <f>'Formulár platný do 06-2025'!J157</f>
        <v>0</v>
      </c>
      <c r="CC129" s="271"/>
      <c r="CD129" s="271"/>
      <c r="CE129" s="271"/>
      <c r="CF129" s="271"/>
      <c r="CG129" s="271"/>
      <c r="CH129" s="271"/>
      <c r="CI129" s="271"/>
      <c r="CJ129" s="271"/>
      <c r="CK129" s="271"/>
      <c r="CL129" s="271"/>
      <c r="CM129" s="271"/>
      <c r="CN129" s="271"/>
      <c r="CO129" s="271"/>
      <c r="CP129" s="271"/>
    </row>
    <row r="130" spans="2:94" s="11" customFormat="1" ht="16.5" customHeight="1">
      <c r="B130" s="99"/>
      <c r="C130" s="100"/>
      <c r="D130" s="99"/>
      <c r="E130" s="306" t="s">
        <v>238</v>
      </c>
      <c r="F130" s="307"/>
      <c r="G130" s="307"/>
      <c r="H130" s="307"/>
      <c r="I130" s="308"/>
      <c r="J130" s="309" t="s">
        <v>237</v>
      </c>
      <c r="K130" s="310"/>
      <c r="L130" s="99"/>
      <c r="M130" s="99"/>
      <c r="N130" s="99"/>
      <c r="O130" s="99"/>
      <c r="Z130" s="271"/>
      <c r="AA130" s="271"/>
      <c r="AB130" s="271"/>
      <c r="AC130" s="271"/>
      <c r="AD130" s="271"/>
      <c r="AE130" s="271"/>
      <c r="AF130" s="271"/>
      <c r="AG130" s="271"/>
      <c r="AH130" s="271"/>
      <c r="AI130" s="271"/>
      <c r="AJ130" s="271"/>
      <c r="AK130" s="271"/>
      <c r="AL130" s="271"/>
      <c r="AM130" s="271"/>
      <c r="AN130" s="271"/>
      <c r="AO130" s="271"/>
      <c r="AP130" s="271"/>
      <c r="AQ130" s="271"/>
      <c r="AR130" s="271"/>
      <c r="AS130" s="271"/>
      <c r="AT130" s="271"/>
      <c r="AU130" s="271"/>
      <c r="AV130" s="271"/>
      <c r="AW130" s="271"/>
      <c r="AX130" s="271"/>
      <c r="AY130" s="271"/>
      <c r="AZ130" s="271"/>
      <c r="BA130" s="271"/>
      <c r="BB130" s="271"/>
      <c r="BC130" s="271"/>
      <c r="BD130" s="271"/>
      <c r="BE130" s="271"/>
      <c r="BF130" s="271"/>
      <c r="BG130" s="271"/>
      <c r="BH130" s="271"/>
      <c r="BI130" s="271"/>
      <c r="BJ130" s="271"/>
      <c r="BK130" s="271"/>
      <c r="BL130" s="271"/>
      <c r="BM130" s="271"/>
      <c r="BN130" s="271"/>
      <c r="BO130" s="271"/>
      <c r="BP130" s="271"/>
      <c r="BQ130" s="271"/>
      <c r="BR130" s="271"/>
      <c r="BS130" s="271"/>
      <c r="BT130" s="271"/>
      <c r="BU130" s="271"/>
      <c r="BV130" s="271"/>
      <c r="BW130" s="271"/>
      <c r="BX130" s="271"/>
      <c r="BY130" s="271"/>
      <c r="BZ130" s="271"/>
      <c r="CA130" s="173">
        <f>'Formulár platný do 06-2025'!E158</f>
        <v>0</v>
      </c>
      <c r="CB130" s="173">
        <f>'Formulár platný do 06-2025'!J158</f>
        <v>0</v>
      </c>
      <c r="CC130" s="271"/>
      <c r="CD130" s="271"/>
      <c r="CE130" s="271"/>
      <c r="CF130" s="271"/>
      <c r="CG130" s="271"/>
      <c r="CH130" s="271"/>
      <c r="CI130" s="271"/>
      <c r="CJ130" s="271"/>
      <c r="CK130" s="271"/>
      <c r="CL130" s="271"/>
      <c r="CM130" s="271"/>
      <c r="CN130" s="271"/>
      <c r="CO130" s="271"/>
      <c r="CP130" s="271"/>
    </row>
    <row r="131" spans="2:94" s="11" customFormat="1" ht="16.5" customHeight="1" thickBot="1">
      <c r="B131" s="99"/>
      <c r="C131" s="100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Z131" s="271"/>
      <c r="AA131" s="271"/>
      <c r="AB131" s="271"/>
      <c r="AC131" s="271"/>
      <c r="AD131" s="271"/>
      <c r="AE131" s="271"/>
      <c r="AF131" s="271"/>
      <c r="AG131" s="271"/>
      <c r="AH131" s="271"/>
      <c r="AI131" s="271"/>
      <c r="AJ131" s="271"/>
      <c r="AK131" s="271"/>
      <c r="AL131" s="271"/>
      <c r="AM131" s="271"/>
      <c r="AN131" s="271"/>
      <c r="AO131" s="271"/>
      <c r="AP131" s="271"/>
      <c r="AQ131" s="271"/>
      <c r="AR131" s="271"/>
      <c r="AS131" s="271"/>
      <c r="AT131" s="271"/>
      <c r="AU131" s="271"/>
      <c r="AV131" s="271"/>
      <c r="AW131" s="271"/>
      <c r="AX131" s="271"/>
      <c r="AY131" s="271"/>
      <c r="AZ131" s="271"/>
      <c r="BA131" s="271"/>
      <c r="BB131" s="271"/>
      <c r="BC131" s="271"/>
      <c r="BD131" s="271"/>
      <c r="BE131" s="271"/>
      <c r="BF131" s="271"/>
      <c r="BG131" s="271"/>
      <c r="BH131" s="271"/>
      <c r="BI131" s="271"/>
      <c r="BJ131" s="271"/>
      <c r="BK131" s="271"/>
      <c r="BL131" s="271"/>
      <c r="BM131" s="271"/>
      <c r="BN131" s="271"/>
      <c r="BO131" s="271"/>
      <c r="BP131" s="271"/>
      <c r="BQ131" s="271"/>
      <c r="BR131" s="271"/>
      <c r="BS131" s="271"/>
      <c r="BT131" s="271"/>
      <c r="BU131" s="271"/>
      <c r="BV131" s="271"/>
      <c r="BW131" s="271"/>
      <c r="BX131" s="271"/>
      <c r="BY131" s="271"/>
      <c r="BZ131" s="271"/>
      <c r="CA131" s="173" t="str">
        <f>'Formulár platný do 06-2025'!E159</f>
        <v>izolácia :</v>
      </c>
      <c r="CB131" s="173">
        <f>'Formulár platný do 06-2025'!J159</f>
        <v>0</v>
      </c>
      <c r="CC131" s="271"/>
      <c r="CD131" s="271"/>
      <c r="CE131" s="271"/>
      <c r="CF131" s="271"/>
      <c r="CG131" s="271"/>
      <c r="CH131" s="271"/>
      <c r="CI131" s="271"/>
      <c r="CJ131" s="271"/>
      <c r="CK131" s="271"/>
      <c r="CL131" s="271"/>
      <c r="CM131" s="271"/>
      <c r="CN131" s="271"/>
      <c r="CO131" s="271"/>
      <c r="CP131" s="271"/>
    </row>
    <row r="132" spans="2:94" ht="13.5" customHeight="1" thickBot="1">
      <c r="B132" s="98"/>
      <c r="C132" s="572" t="s">
        <v>210</v>
      </c>
      <c r="D132" s="652"/>
      <c r="E132" s="285" t="s">
        <v>0</v>
      </c>
      <c r="F132" s="286"/>
      <c r="G132" s="286"/>
      <c r="H132" s="286"/>
      <c r="I132" s="287"/>
      <c r="J132" s="285" t="s">
        <v>1</v>
      </c>
      <c r="K132" s="279"/>
      <c r="L132" s="278" t="s">
        <v>2</v>
      </c>
      <c r="M132" s="279"/>
      <c r="N132" s="216"/>
      <c r="O132" s="99"/>
      <c r="P132" s="12"/>
      <c r="Q132" s="12"/>
      <c r="R132" s="12"/>
      <c r="S132" s="12"/>
      <c r="T132" s="12"/>
      <c r="CA132" s="173" t="str">
        <f>'Formulár platný do 06-2025'!E160</f>
        <v>bez izolácie</v>
      </c>
      <c r="CB132" s="173">
        <f>'Formulár platný do 06-2025'!J160</f>
        <v>0</v>
      </c>
    </row>
    <row r="133" spans="2:94" ht="14.25" customHeight="1">
      <c r="B133" s="98"/>
      <c r="C133" s="653"/>
      <c r="D133" s="654"/>
      <c r="E133" s="280" t="s">
        <v>180</v>
      </c>
      <c r="F133" s="281"/>
      <c r="G133" s="281"/>
      <c r="H133" s="281"/>
      <c r="I133" s="282"/>
      <c r="J133" s="371"/>
      <c r="K133" s="372"/>
      <c r="L133" s="658" t="s">
        <v>141</v>
      </c>
      <c r="M133" s="659"/>
      <c r="N133" s="216"/>
      <c r="O133" s="99"/>
      <c r="CA133" s="173">
        <f>'Formulár platný do 06-2025'!E161</f>
        <v>0</v>
      </c>
      <c r="CB133" s="173">
        <f>'Formulár platný do 06-2025'!J161</f>
        <v>0</v>
      </c>
    </row>
    <row r="134" spans="2:94" ht="14.25" customHeight="1">
      <c r="B134" s="98"/>
      <c r="C134" s="653"/>
      <c r="D134" s="654"/>
      <c r="E134" s="306" t="s">
        <v>300</v>
      </c>
      <c r="F134" s="307"/>
      <c r="G134" s="307"/>
      <c r="H134" s="307"/>
      <c r="I134" s="308"/>
      <c r="J134" s="309">
        <v>380</v>
      </c>
      <c r="K134" s="310"/>
      <c r="L134" s="660"/>
      <c r="M134" s="661"/>
      <c r="N134" s="216"/>
      <c r="O134" s="99"/>
      <c r="CA134" s="173">
        <f>'Formulár platný do 06-2025'!E162</f>
        <v>0</v>
      </c>
      <c r="CB134" s="173">
        <f>'Formulár platný do 06-2025'!J162</f>
        <v>0</v>
      </c>
    </row>
    <row r="135" spans="2:94" ht="14.25" customHeight="1">
      <c r="B135" s="98"/>
      <c r="C135" s="653"/>
      <c r="D135" s="654"/>
      <c r="E135" s="301" t="s">
        <v>181</v>
      </c>
      <c r="F135" s="302"/>
      <c r="G135" s="302"/>
      <c r="H135" s="302"/>
      <c r="I135" s="303"/>
      <c r="J135" s="607"/>
      <c r="K135" s="608"/>
      <c r="L135" s="660"/>
      <c r="M135" s="661"/>
      <c r="N135" s="216"/>
      <c r="O135" s="99"/>
      <c r="P135" s="3"/>
      <c r="Q135" s="3"/>
      <c r="R135" s="3"/>
      <c r="S135" s="3"/>
      <c r="T135" s="3"/>
      <c r="CA135" s="173">
        <f>'Formulár platný do 06-2025'!E163</f>
        <v>0</v>
      </c>
      <c r="CB135" s="173">
        <f>'Formulár platný do 06-2025'!J163</f>
        <v>0</v>
      </c>
    </row>
    <row r="136" spans="2:94" ht="14.25" customHeight="1">
      <c r="B136" s="98"/>
      <c r="C136" s="653"/>
      <c r="D136" s="654"/>
      <c r="E136" s="618" t="s">
        <v>153</v>
      </c>
      <c r="F136" s="619"/>
      <c r="G136" s="619"/>
      <c r="H136" s="619"/>
      <c r="I136" s="620"/>
      <c r="J136" s="646">
        <v>100</v>
      </c>
      <c r="K136" s="643"/>
      <c r="L136" s="660"/>
      <c r="M136" s="661"/>
      <c r="N136" s="216"/>
      <c r="O136" s="99"/>
      <c r="P136" s="4"/>
      <c r="Q136" s="4"/>
      <c r="R136" s="4"/>
      <c r="S136" s="4"/>
      <c r="T136" s="4"/>
      <c r="CA136" s="173">
        <f>'Formulár platný do 06-2025'!E164</f>
        <v>0</v>
      </c>
      <c r="CB136" s="173">
        <f>'Formulár platný do 06-2025'!J164</f>
        <v>0</v>
      </c>
    </row>
    <row r="137" spans="2:94" ht="14.25" customHeight="1">
      <c r="B137" s="98"/>
      <c r="C137" s="653"/>
      <c r="D137" s="654"/>
      <c r="E137" s="301"/>
      <c r="F137" s="302"/>
      <c r="G137" s="302"/>
      <c r="H137" s="302"/>
      <c r="I137" s="303"/>
      <c r="J137" s="403"/>
      <c r="K137" s="404"/>
      <c r="L137" s="603" t="s">
        <v>203</v>
      </c>
      <c r="M137" s="604"/>
      <c r="N137" s="216"/>
      <c r="O137" s="99"/>
      <c r="P137" s="4"/>
      <c r="Q137" s="4"/>
      <c r="R137" s="4"/>
      <c r="S137" s="4"/>
      <c r="T137" s="4"/>
      <c r="CA137" s="173">
        <f>'Formulár platný do 06-2025'!E165</f>
        <v>0</v>
      </c>
      <c r="CB137" s="173">
        <f>'Formulár platný do 06-2025'!J165</f>
        <v>0</v>
      </c>
    </row>
    <row r="138" spans="2:94" ht="14.25" customHeight="1">
      <c r="B138" s="98"/>
      <c r="C138" s="653"/>
      <c r="D138" s="654"/>
      <c r="E138" s="400"/>
      <c r="F138" s="401"/>
      <c r="G138" s="401"/>
      <c r="H138" s="401"/>
      <c r="I138" s="402"/>
      <c r="J138" s="403"/>
      <c r="K138" s="404"/>
      <c r="L138" s="603"/>
      <c r="M138" s="604"/>
      <c r="N138" s="216"/>
      <c r="O138" s="99"/>
      <c r="P138" s="5"/>
      <c r="Q138" s="4"/>
      <c r="R138" s="4"/>
      <c r="S138" s="4"/>
      <c r="T138" s="4"/>
      <c r="CA138" s="173">
        <f>'Formulár platný do 06-2025'!E166</f>
        <v>0</v>
      </c>
      <c r="CB138" s="173">
        <f>'Formulár platný do 06-2025'!J166</f>
        <v>0</v>
      </c>
    </row>
    <row r="139" spans="2:94" ht="14.25" customHeight="1">
      <c r="B139" s="98"/>
      <c r="C139" s="653"/>
      <c r="D139" s="654"/>
      <c r="E139" s="400"/>
      <c r="F139" s="401"/>
      <c r="G139" s="401"/>
      <c r="H139" s="401"/>
      <c r="I139" s="402"/>
      <c r="J139" s="403"/>
      <c r="K139" s="404"/>
      <c r="L139" s="603"/>
      <c r="M139" s="604"/>
      <c r="N139" s="216"/>
      <c r="O139" s="99"/>
      <c r="P139" s="4"/>
      <c r="Q139" s="4"/>
      <c r="R139" s="4"/>
      <c r="S139" s="4"/>
      <c r="T139" s="4"/>
      <c r="CA139" s="173">
        <f>'Formulár platný do 06-2025'!E167</f>
        <v>0</v>
      </c>
      <c r="CB139" s="173">
        <f>'Formulár platný do 06-2025'!J167</f>
        <v>0</v>
      </c>
    </row>
    <row r="140" spans="2:94" ht="14.25" customHeight="1">
      <c r="B140" s="98"/>
      <c r="C140" s="653"/>
      <c r="D140" s="654"/>
      <c r="E140" s="400"/>
      <c r="F140" s="401"/>
      <c r="G140" s="401"/>
      <c r="H140" s="401"/>
      <c r="I140" s="402"/>
      <c r="J140" s="403"/>
      <c r="K140" s="404"/>
      <c r="L140" s="603"/>
      <c r="M140" s="604"/>
      <c r="N140" s="216"/>
      <c r="O140" s="99"/>
      <c r="P140" s="4"/>
      <c r="Q140" s="4"/>
      <c r="R140" s="4"/>
      <c r="S140" s="4"/>
      <c r="T140" s="4"/>
      <c r="CA140" s="173" t="str">
        <f>'Formulár platný do 06-2025'!E168</f>
        <v>Materiál</v>
      </c>
      <c r="CB140" s="173" t="str">
        <f>'Formulár platný do 06-2025'!J168</f>
        <v>Hrúbka (mm)</v>
      </c>
    </row>
    <row r="141" spans="2:94" ht="14.25" customHeight="1">
      <c r="B141" s="98"/>
      <c r="C141" s="653"/>
      <c r="D141" s="654"/>
      <c r="E141" s="400"/>
      <c r="F141" s="401"/>
      <c r="G141" s="401"/>
      <c r="H141" s="401"/>
      <c r="I141" s="402"/>
      <c r="J141" s="403"/>
      <c r="K141" s="404"/>
      <c r="L141" s="603"/>
      <c r="M141" s="604"/>
      <c r="N141" s="216"/>
      <c r="O141" s="99"/>
      <c r="P141" s="5"/>
      <c r="Q141" s="5"/>
      <c r="R141" s="4"/>
      <c r="S141" s="6"/>
      <c r="T141" s="4"/>
      <c r="CA141" s="173" t="str">
        <f>'Formulár platný do 06-2025'!E169</f>
        <v>Sadrokartónový strop</v>
      </c>
      <c r="CB141" s="173">
        <f>'Formulár platný do 06-2025'!J169</f>
        <v>12</v>
      </c>
    </row>
    <row r="142" spans="2:94" ht="15" customHeight="1" thickBot="1">
      <c r="B142" s="98"/>
      <c r="C142" s="655"/>
      <c r="D142" s="656"/>
      <c r="E142" s="557"/>
      <c r="F142" s="558"/>
      <c r="G142" s="558"/>
      <c r="H142" s="558"/>
      <c r="I142" s="559"/>
      <c r="J142" s="587"/>
      <c r="K142" s="588"/>
      <c r="L142" s="605"/>
      <c r="M142" s="606"/>
      <c r="N142" s="216"/>
      <c r="O142" s="99"/>
      <c r="P142" s="4"/>
      <c r="Q142" s="4"/>
      <c r="R142" s="4"/>
      <c r="S142" s="4"/>
      <c r="T142" s="4"/>
      <c r="CA142" s="173" t="str">
        <f>'Formulár platný do 06-2025'!E170</f>
        <v>Vzduchová medzera</v>
      </c>
      <c r="CB142" s="173">
        <f>'Formulár platný do 06-2025'!J170</f>
        <v>50</v>
      </c>
    </row>
    <row r="143" spans="2:94" ht="13.5" thickBot="1">
      <c r="B143" s="98"/>
      <c r="C143" s="101"/>
      <c r="D143" s="102"/>
      <c r="E143" s="103"/>
      <c r="F143" s="103"/>
      <c r="G143" s="103"/>
      <c r="H143" s="103"/>
      <c r="I143" s="103"/>
      <c r="J143" s="104"/>
      <c r="K143" s="104"/>
      <c r="L143" s="105"/>
      <c r="M143" s="105"/>
      <c r="N143" s="216"/>
      <c r="O143" s="99"/>
      <c r="P143" s="4"/>
      <c r="Q143" s="4"/>
      <c r="R143" s="4"/>
      <c r="S143" s="4"/>
      <c r="T143" s="4"/>
      <c r="CA143" s="173" t="str">
        <f>'Formulár platný do 06-2025'!E173</f>
        <v>Minerálna vlna -  Isover Domo</v>
      </c>
      <c r="CB143" s="173">
        <f>'Formulár platný do 06-2025'!J173</f>
        <v>150</v>
      </c>
    </row>
    <row r="144" spans="2:94" ht="13.5" customHeight="1" thickBot="1">
      <c r="B144" s="98"/>
      <c r="C144" s="572" t="s">
        <v>301</v>
      </c>
      <c r="D144" s="573"/>
      <c r="E144" s="285" t="s">
        <v>0</v>
      </c>
      <c r="F144" s="286"/>
      <c r="G144" s="286"/>
      <c r="H144" s="286"/>
      <c r="I144" s="287"/>
      <c r="J144" s="285" t="s">
        <v>1</v>
      </c>
      <c r="K144" s="279"/>
      <c r="L144" s="278" t="s">
        <v>2</v>
      </c>
      <c r="M144" s="279"/>
      <c r="N144" s="216"/>
      <c r="O144" s="99"/>
      <c r="CA144" s="173" t="str">
        <f>'Formulár platný do 06-2025'!E174</f>
        <v>Plné debnenie z dosák</v>
      </c>
      <c r="CB144" s="173">
        <f>'Formulár platný do 06-2025'!J174</f>
        <v>25</v>
      </c>
    </row>
    <row r="145" spans="2:80" ht="14.25" customHeight="1">
      <c r="B145" s="98"/>
      <c r="C145" s="574"/>
      <c r="D145" s="575"/>
      <c r="E145" s="280" t="s">
        <v>180</v>
      </c>
      <c r="F145" s="281"/>
      <c r="G145" s="281"/>
      <c r="H145" s="281"/>
      <c r="I145" s="282"/>
      <c r="J145" s="283"/>
      <c r="K145" s="284"/>
      <c r="L145" s="311"/>
      <c r="M145" s="312"/>
      <c r="N145" s="216"/>
      <c r="O145" s="99"/>
      <c r="P145" s="3"/>
      <c r="Q145" s="3"/>
      <c r="R145" s="3"/>
      <c r="S145" s="3"/>
      <c r="T145" s="3"/>
      <c r="CA145" s="173">
        <f>'Formulár platný do 06-2025'!E175</f>
        <v>0</v>
      </c>
      <c r="CB145" s="173">
        <f>'Formulár platný do 06-2025'!J175</f>
        <v>0</v>
      </c>
    </row>
    <row r="146" spans="2:80" ht="14.25" customHeight="1">
      <c r="B146" s="98"/>
      <c r="C146" s="574"/>
      <c r="D146" s="575"/>
      <c r="E146" s="296"/>
      <c r="F146" s="297"/>
      <c r="G146" s="297"/>
      <c r="H146" s="297"/>
      <c r="I146" s="298"/>
      <c r="J146" s="299">
        <v>0</v>
      </c>
      <c r="K146" s="300"/>
      <c r="L146" s="313"/>
      <c r="M146" s="314"/>
      <c r="N146" s="216"/>
      <c r="O146" s="99"/>
      <c r="P146" s="3"/>
      <c r="Q146" s="3"/>
      <c r="R146" s="3"/>
      <c r="S146" s="3"/>
      <c r="T146" s="3"/>
      <c r="CA146" s="173">
        <f>'Formulár platný do 06-2025'!E176</f>
        <v>0</v>
      </c>
      <c r="CB146" s="173">
        <f>'Formulár platný do 06-2025'!J176</f>
        <v>0</v>
      </c>
    </row>
    <row r="147" spans="2:80" ht="14.25" customHeight="1">
      <c r="B147" s="98"/>
      <c r="C147" s="574"/>
      <c r="D147" s="575"/>
      <c r="E147" s="301" t="s">
        <v>181</v>
      </c>
      <c r="F147" s="302"/>
      <c r="G147" s="302"/>
      <c r="H147" s="302"/>
      <c r="I147" s="303"/>
      <c r="J147" s="304"/>
      <c r="K147" s="305"/>
      <c r="L147" s="313"/>
      <c r="M147" s="314"/>
      <c r="N147" s="216"/>
      <c r="O147" s="99"/>
      <c r="P147" s="3"/>
      <c r="Q147" s="3"/>
      <c r="R147" s="3"/>
      <c r="S147" s="3"/>
      <c r="T147" s="3"/>
      <c r="CA147" s="173">
        <f>'Formulár platný do 06-2025'!E175</f>
        <v>0</v>
      </c>
      <c r="CB147" s="173">
        <f>'Formulár platný do 06-2025'!J175</f>
        <v>0</v>
      </c>
    </row>
    <row r="148" spans="2:80" ht="14.25" customHeight="1">
      <c r="B148" s="98"/>
      <c r="C148" s="574"/>
      <c r="D148" s="575"/>
      <c r="E148" s="713"/>
      <c r="F148" s="714"/>
      <c r="G148" s="714"/>
      <c r="H148" s="714"/>
      <c r="I148" s="715"/>
      <c r="J148" s="650">
        <v>0</v>
      </c>
      <c r="K148" s="651"/>
      <c r="L148" s="313"/>
      <c r="M148" s="314"/>
      <c r="N148" s="216"/>
      <c r="O148" s="99"/>
      <c r="P148" s="4"/>
      <c r="Q148" s="4"/>
      <c r="R148" s="4"/>
      <c r="S148" s="4"/>
      <c r="T148" s="4"/>
      <c r="CA148" s="173">
        <f>'Formulár platný do 06-2025'!E176</f>
        <v>0</v>
      </c>
      <c r="CB148" s="173">
        <f>'Formulár platný do 06-2025'!J176</f>
        <v>0</v>
      </c>
    </row>
    <row r="149" spans="2:80" ht="14.25" customHeight="1">
      <c r="B149" s="98"/>
      <c r="C149" s="574"/>
      <c r="D149" s="575"/>
      <c r="E149" s="301"/>
      <c r="F149" s="302"/>
      <c r="G149" s="302"/>
      <c r="H149" s="302"/>
      <c r="I149" s="303"/>
      <c r="J149" s="403"/>
      <c r="K149" s="404"/>
      <c r="L149" s="313"/>
      <c r="M149" s="314"/>
      <c r="N149" s="216"/>
      <c r="O149" s="99"/>
      <c r="P149" s="4"/>
      <c r="Q149" s="4"/>
      <c r="R149" s="4"/>
      <c r="S149" s="4"/>
      <c r="T149" s="4"/>
      <c r="CA149" s="173">
        <f>'Formulár platný do 06-2025'!E177</f>
        <v>0</v>
      </c>
      <c r="CB149" s="173">
        <f>'Formulár platný do 06-2025'!J177</f>
        <v>0</v>
      </c>
    </row>
    <row r="150" spans="2:80" ht="14.25" customHeight="1">
      <c r="B150" s="98"/>
      <c r="C150" s="574"/>
      <c r="D150" s="575"/>
      <c r="E150" s="400"/>
      <c r="F150" s="401"/>
      <c r="G150" s="401"/>
      <c r="H150" s="401"/>
      <c r="I150" s="402"/>
      <c r="J150" s="403"/>
      <c r="K150" s="404"/>
      <c r="L150" s="313"/>
      <c r="M150" s="314"/>
      <c r="N150" s="216"/>
      <c r="O150" s="99"/>
      <c r="P150" s="5"/>
      <c r="Q150" s="4"/>
      <c r="R150" s="4"/>
      <c r="S150" s="4"/>
      <c r="T150" s="4"/>
      <c r="CA150" s="173">
        <f>'Formulár platný do 06-2025'!E178</f>
        <v>0</v>
      </c>
      <c r="CB150" s="173">
        <f>'Formulár platný do 06-2025'!J178</f>
        <v>0</v>
      </c>
    </row>
    <row r="151" spans="2:80" ht="14.25" customHeight="1">
      <c r="B151" s="98"/>
      <c r="C151" s="574"/>
      <c r="D151" s="575"/>
      <c r="E151" s="400"/>
      <c r="F151" s="401"/>
      <c r="G151" s="401"/>
      <c r="H151" s="401"/>
      <c r="I151" s="402"/>
      <c r="J151" s="403"/>
      <c r="K151" s="404"/>
      <c r="L151" s="313"/>
      <c r="M151" s="314"/>
      <c r="N151" s="216"/>
      <c r="O151" s="99"/>
      <c r="P151" s="4"/>
      <c r="Q151" s="4"/>
      <c r="R151" s="4"/>
      <c r="S151" s="4"/>
      <c r="T151" s="4"/>
      <c r="CA151" s="173">
        <f>'Formulár platný do 06-2025'!E179</f>
        <v>0</v>
      </c>
      <c r="CB151" s="173">
        <f>'Formulár platný do 06-2025'!J179</f>
        <v>0</v>
      </c>
    </row>
    <row r="152" spans="2:80" ht="14.25" customHeight="1">
      <c r="B152" s="98"/>
      <c r="C152" s="574"/>
      <c r="D152" s="575"/>
      <c r="E152" s="400"/>
      <c r="F152" s="401"/>
      <c r="G152" s="401"/>
      <c r="H152" s="401"/>
      <c r="I152" s="402"/>
      <c r="J152" s="403"/>
      <c r="K152" s="404"/>
      <c r="L152" s="313"/>
      <c r="M152" s="314"/>
      <c r="N152" s="216"/>
      <c r="O152" s="99"/>
      <c r="P152" s="4"/>
      <c r="Q152" s="4"/>
      <c r="R152" s="4"/>
      <c r="S152" s="4"/>
      <c r="T152" s="4"/>
      <c r="CA152" s="173" t="str">
        <f>'Formulár platný do 06-2025'!E180</f>
        <v>Materiál</v>
      </c>
      <c r="CB152" s="173" t="str">
        <f>'Formulár platný do 06-2025'!J180</f>
        <v>Hrúbka (mm)</v>
      </c>
    </row>
    <row r="153" spans="2:80" ht="14.25" customHeight="1">
      <c r="B153" s="98"/>
      <c r="C153" s="574"/>
      <c r="D153" s="575"/>
      <c r="E153" s="400"/>
      <c r="F153" s="401"/>
      <c r="G153" s="401"/>
      <c r="H153" s="401"/>
      <c r="I153" s="402"/>
      <c r="J153" s="403"/>
      <c r="K153" s="404"/>
      <c r="L153" s="313"/>
      <c r="M153" s="314"/>
      <c r="N153" s="216"/>
      <c r="O153" s="99"/>
      <c r="P153" s="5"/>
      <c r="Q153" s="5"/>
      <c r="R153" s="4"/>
      <c r="S153" s="6"/>
      <c r="T153" s="4"/>
      <c r="CA153" s="173" t="str">
        <f>'Formulár platný do 06-2025'!E181</f>
        <v>Sadrokartónový strop</v>
      </c>
      <c r="CB153" s="173">
        <f>'Formulár platný do 06-2025'!J181</f>
        <v>12</v>
      </c>
    </row>
    <row r="154" spans="2:80" ht="15" customHeight="1" thickBot="1">
      <c r="B154" s="98"/>
      <c r="C154" s="576"/>
      <c r="D154" s="577"/>
      <c r="E154" s="557"/>
      <c r="F154" s="558"/>
      <c r="G154" s="558"/>
      <c r="H154" s="558"/>
      <c r="I154" s="559"/>
      <c r="J154" s="587"/>
      <c r="K154" s="588"/>
      <c r="L154" s="315"/>
      <c r="M154" s="316"/>
      <c r="N154" s="216"/>
      <c r="O154" s="99"/>
      <c r="P154" s="4"/>
      <c r="Q154" s="4"/>
      <c r="R154" s="4"/>
      <c r="S154" s="4"/>
      <c r="T154" s="4"/>
      <c r="CA154" s="173" t="str">
        <f>'Formulár platný do 06-2025'!E182</f>
        <v>Vzduchová medzera</v>
      </c>
      <c r="CB154" s="173">
        <f>'Formulár platný do 06-2025'!J182</f>
        <v>50</v>
      </c>
    </row>
    <row r="155" spans="2:80" ht="13.5" thickBot="1">
      <c r="B155" s="98"/>
      <c r="C155" s="106"/>
      <c r="D155" s="106"/>
      <c r="E155" s="106"/>
      <c r="F155" s="106"/>
      <c r="G155" s="106"/>
      <c r="H155" s="106"/>
      <c r="I155" s="106"/>
      <c r="J155" s="106"/>
      <c r="K155" s="106"/>
      <c r="L155" s="568"/>
      <c r="M155" s="568"/>
      <c r="N155" s="216"/>
      <c r="O155" s="99"/>
      <c r="P155" s="4"/>
      <c r="Q155" s="4"/>
      <c r="R155" s="4"/>
      <c r="S155" s="4"/>
      <c r="T155" s="4"/>
      <c r="CA155" s="173" t="str">
        <f>'Formulár platný do 06-2025'!E183</f>
        <v>Železobetónová doska</v>
      </c>
      <c r="CB155" s="173">
        <f>'Formulár platný do 06-2025'!J183</f>
        <v>0</v>
      </c>
    </row>
    <row r="156" spans="2:80" ht="13.5" thickBot="1">
      <c r="B156" s="98"/>
      <c r="C156" s="707" t="s">
        <v>207</v>
      </c>
      <c r="D156" s="708"/>
      <c r="E156" s="285" t="s">
        <v>0</v>
      </c>
      <c r="F156" s="286"/>
      <c r="G156" s="286"/>
      <c r="H156" s="286"/>
      <c r="I156" s="287"/>
      <c r="J156" s="285" t="s">
        <v>1</v>
      </c>
      <c r="K156" s="279"/>
      <c r="L156" s="278" t="s">
        <v>2</v>
      </c>
      <c r="M156" s="279"/>
      <c r="N156" s="216"/>
      <c r="O156" s="99"/>
      <c r="CA156" s="173" t="str">
        <f>'Formulár platný do 06-2025'!E184</f>
        <v>Minerálna vlna -  Isover Unirol Plus</v>
      </c>
      <c r="CB156" s="173">
        <f>'Formulár platný do 06-2025'!J184</f>
        <v>150</v>
      </c>
    </row>
    <row r="157" spans="2:80" ht="14.25" customHeight="1">
      <c r="B157" s="98"/>
      <c r="C157" s="709"/>
      <c r="D157" s="710"/>
      <c r="E157" s="280" t="s">
        <v>182</v>
      </c>
      <c r="F157" s="281"/>
      <c r="G157" s="281"/>
      <c r="H157" s="281"/>
      <c r="I157" s="282"/>
      <c r="J157" s="283"/>
      <c r="K157" s="284"/>
      <c r="L157" s="311"/>
      <c r="M157" s="312"/>
      <c r="N157" s="216"/>
      <c r="O157" s="99"/>
      <c r="P157" s="3"/>
      <c r="Q157" s="3"/>
      <c r="R157" s="3"/>
      <c r="S157" s="3"/>
      <c r="T157" s="3"/>
      <c r="CA157" s="173" t="str">
        <f>'Formulár platný do 06-2025'!E185</f>
        <v>OSB doska</v>
      </c>
      <c r="CB157" s="173">
        <f>'Formulár platný do 06-2025'!J185</f>
        <v>24</v>
      </c>
    </row>
    <row r="158" spans="2:80" ht="14.25">
      <c r="B158" s="98"/>
      <c r="C158" s="709"/>
      <c r="D158" s="710"/>
      <c r="E158" s="296"/>
      <c r="F158" s="297"/>
      <c r="G158" s="297"/>
      <c r="H158" s="297"/>
      <c r="I158" s="298"/>
      <c r="J158" s="299">
        <v>0</v>
      </c>
      <c r="K158" s="300"/>
      <c r="L158" s="313"/>
      <c r="M158" s="314"/>
      <c r="N158" s="216"/>
      <c r="O158" s="99"/>
      <c r="P158" s="4"/>
      <c r="Q158" s="4"/>
      <c r="R158" s="4"/>
      <c r="S158" s="4"/>
      <c r="T158" s="4"/>
      <c r="CA158" s="173">
        <f>'Formulár platný do 06-2025'!E186</f>
        <v>0</v>
      </c>
      <c r="CB158" s="173">
        <f>'Formulár platný do 06-2025'!J186</f>
        <v>0</v>
      </c>
    </row>
    <row r="159" spans="2:80" ht="14.25">
      <c r="B159" s="98"/>
      <c r="C159" s="709"/>
      <c r="D159" s="710"/>
      <c r="E159" s="301" t="s">
        <v>181</v>
      </c>
      <c r="F159" s="302"/>
      <c r="G159" s="302"/>
      <c r="H159" s="302"/>
      <c r="I159" s="303"/>
      <c r="J159" s="304"/>
      <c r="K159" s="305"/>
      <c r="L159" s="313"/>
      <c r="M159" s="314"/>
      <c r="N159" s="216"/>
      <c r="O159" s="99"/>
      <c r="P159" s="4"/>
      <c r="Q159" s="4"/>
      <c r="R159" s="4"/>
      <c r="S159" s="4"/>
      <c r="T159" s="4"/>
      <c r="CA159" s="173">
        <f>'Formulár platný do 06-2025'!E187</f>
        <v>0</v>
      </c>
      <c r="CB159" s="173">
        <f>'Formulár platný do 06-2025'!J187</f>
        <v>0</v>
      </c>
    </row>
    <row r="160" spans="2:80" ht="14.25">
      <c r="B160" s="98"/>
      <c r="C160" s="709"/>
      <c r="D160" s="710"/>
      <c r="E160" s="713" t="s">
        <v>215</v>
      </c>
      <c r="F160" s="714"/>
      <c r="G160" s="714"/>
      <c r="H160" s="714"/>
      <c r="I160" s="715"/>
      <c r="J160" s="650">
        <v>0</v>
      </c>
      <c r="K160" s="651"/>
      <c r="L160" s="313"/>
      <c r="M160" s="314"/>
      <c r="N160" s="216"/>
      <c r="O160" s="99"/>
      <c r="P160" s="4"/>
      <c r="Q160" s="4"/>
      <c r="R160" s="4"/>
      <c r="S160" s="4"/>
      <c r="T160" s="4"/>
      <c r="CA160" s="173">
        <f>'Formulár platný do 06-2025'!E188</f>
        <v>0</v>
      </c>
      <c r="CB160" s="173">
        <f>'Formulár platný do 06-2025'!J188</f>
        <v>0</v>
      </c>
    </row>
    <row r="161" spans="2:80" ht="14.25">
      <c r="B161" s="98"/>
      <c r="C161" s="709"/>
      <c r="D161" s="710"/>
      <c r="E161" s="301"/>
      <c r="F161" s="302"/>
      <c r="G161" s="302"/>
      <c r="H161" s="302"/>
      <c r="I161" s="303"/>
      <c r="J161" s="304"/>
      <c r="K161" s="305"/>
      <c r="L161" s="313"/>
      <c r="M161" s="314"/>
      <c r="N161" s="216"/>
      <c r="O161" s="99"/>
      <c r="P161" s="4"/>
      <c r="Q161" s="4"/>
      <c r="R161" s="4"/>
      <c r="S161" s="4"/>
      <c r="T161" s="4"/>
      <c r="CA161" s="173">
        <f>'Formulár platný do 06-2025'!E189</f>
        <v>0</v>
      </c>
      <c r="CB161" s="173">
        <f>'Formulár platný do 06-2025'!J189</f>
        <v>0</v>
      </c>
    </row>
    <row r="162" spans="2:80" ht="14.25">
      <c r="B162" s="98"/>
      <c r="C162" s="709"/>
      <c r="D162" s="710"/>
      <c r="E162" s="301"/>
      <c r="F162" s="302"/>
      <c r="G162" s="302"/>
      <c r="H162" s="302"/>
      <c r="I162" s="303"/>
      <c r="J162" s="304"/>
      <c r="K162" s="305"/>
      <c r="L162" s="313"/>
      <c r="M162" s="314"/>
      <c r="N162" s="216"/>
      <c r="O162" s="99"/>
      <c r="P162" s="5"/>
      <c r="Q162" s="4"/>
      <c r="R162" s="4"/>
      <c r="S162" s="4"/>
      <c r="T162" s="4"/>
      <c r="CA162" s="173">
        <f>'Formulár platný do 06-2025'!E190</f>
        <v>0</v>
      </c>
      <c r="CB162" s="173">
        <f>'Formulár platný do 06-2025'!J190</f>
        <v>0</v>
      </c>
    </row>
    <row r="163" spans="2:80" ht="14.25">
      <c r="B163" s="98"/>
      <c r="C163" s="709"/>
      <c r="D163" s="710"/>
      <c r="E163" s="301"/>
      <c r="F163" s="302"/>
      <c r="G163" s="302"/>
      <c r="H163" s="302"/>
      <c r="I163" s="303"/>
      <c r="J163" s="304"/>
      <c r="K163" s="305"/>
      <c r="L163" s="313"/>
      <c r="M163" s="314"/>
      <c r="N163" s="216"/>
      <c r="O163" s="99"/>
      <c r="P163" s="4"/>
      <c r="Q163" s="4"/>
      <c r="R163" s="4"/>
      <c r="S163" s="4"/>
      <c r="T163" s="4"/>
      <c r="CA163" s="257">
        <f>'Formulár platný do 06-2025'!E191</f>
        <v>0</v>
      </c>
      <c r="CB163" s="173">
        <f>'Formulár platný do 06-2025'!J191</f>
        <v>0</v>
      </c>
    </row>
    <row r="164" spans="2:80" ht="14.25">
      <c r="B164" s="98"/>
      <c r="C164" s="709"/>
      <c r="D164" s="710"/>
      <c r="E164" s="301"/>
      <c r="F164" s="302"/>
      <c r="G164" s="302"/>
      <c r="H164" s="302"/>
      <c r="I164" s="303"/>
      <c r="J164" s="304"/>
      <c r="K164" s="305"/>
      <c r="L164" s="313"/>
      <c r="M164" s="314"/>
      <c r="N164" s="216"/>
      <c r="O164" s="99"/>
      <c r="P164" s="4"/>
      <c r="Q164" s="4"/>
      <c r="R164" s="4"/>
      <c r="S164" s="4"/>
      <c r="T164" s="4"/>
      <c r="CA164" s="173" t="str">
        <f>'Formulár platný do 06-2025'!E204</f>
        <v>Materiál</v>
      </c>
      <c r="CB164" s="173" t="str">
        <f>'Formulár platný do 06-2025'!J204</f>
        <v>Hrúbka (mm)</v>
      </c>
    </row>
    <row r="165" spans="2:80" ht="14.25">
      <c r="B165" s="98"/>
      <c r="C165" s="709"/>
      <c r="D165" s="710"/>
      <c r="E165" s="301"/>
      <c r="F165" s="302"/>
      <c r="G165" s="302"/>
      <c r="H165" s="302"/>
      <c r="I165" s="303"/>
      <c r="J165" s="304"/>
      <c r="K165" s="305"/>
      <c r="L165" s="313"/>
      <c r="M165" s="314"/>
      <c r="N165" s="216"/>
      <c r="O165" s="99"/>
      <c r="P165" s="5"/>
      <c r="Q165" s="5"/>
      <c r="R165" s="4"/>
      <c r="S165" s="6"/>
      <c r="T165" s="4"/>
      <c r="CA165" s="173">
        <f>'Formulár platný do 06-2025'!E205</f>
        <v>0</v>
      </c>
      <c r="CB165" s="173">
        <f>'Formulár platný do 06-2025'!J205</f>
        <v>0</v>
      </c>
    </row>
    <row r="166" spans="2:80" ht="15" thickBot="1">
      <c r="B166" s="98"/>
      <c r="C166" s="711"/>
      <c r="D166" s="712"/>
      <c r="E166" s="557"/>
      <c r="F166" s="558"/>
      <c r="G166" s="558"/>
      <c r="H166" s="558"/>
      <c r="I166" s="559"/>
      <c r="J166" s="587"/>
      <c r="K166" s="588"/>
      <c r="L166" s="315"/>
      <c r="M166" s="316"/>
      <c r="N166" s="216"/>
      <c r="O166" s="99"/>
      <c r="P166" s="4"/>
      <c r="Q166" s="4"/>
      <c r="R166" s="4"/>
      <c r="S166" s="4"/>
      <c r="T166" s="4"/>
      <c r="CA166" s="173" t="str">
        <f>'Formulár platný do 06-2025'!E206</f>
        <v>izolácia zo strany interiéru:</v>
      </c>
      <c r="CB166" s="173">
        <f>'Formulár platný do 06-2025'!J206</f>
        <v>0</v>
      </c>
    </row>
    <row r="167" spans="2:80" ht="13.5" thickBot="1">
      <c r="B167" s="98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216"/>
      <c r="O167" s="99"/>
      <c r="P167" s="4"/>
      <c r="Q167" s="4"/>
      <c r="R167" s="5"/>
      <c r="S167" s="4"/>
      <c r="T167" s="4"/>
      <c r="CA167" s="173">
        <f>'Formulár platný do 06-2025'!E207</f>
        <v>0</v>
      </c>
      <c r="CB167" s="173" t="str">
        <f>'Formulár platný do 06-2025'!J207</f>
        <v>0</v>
      </c>
    </row>
    <row r="168" spans="2:80" ht="13.5" thickBot="1">
      <c r="B168" s="98"/>
      <c r="C168" s="572" t="s">
        <v>205</v>
      </c>
      <c r="D168" s="573"/>
      <c r="E168" s="285" t="s">
        <v>0</v>
      </c>
      <c r="F168" s="286"/>
      <c r="G168" s="286"/>
      <c r="H168" s="286"/>
      <c r="I168" s="287"/>
      <c r="J168" s="285" t="s">
        <v>1</v>
      </c>
      <c r="K168" s="279"/>
      <c r="L168" s="278" t="s">
        <v>2</v>
      </c>
      <c r="M168" s="279"/>
      <c r="N168" s="216"/>
      <c r="O168" s="99"/>
      <c r="CA168" s="173">
        <f>'Formulár platný do 06-2025'!E208</f>
        <v>0</v>
      </c>
      <c r="CB168" s="173">
        <f>'Formulár platný do 06-2025'!J208</f>
        <v>0</v>
      </c>
    </row>
    <row r="169" spans="2:80" ht="14.25" customHeight="1">
      <c r="B169" s="98"/>
      <c r="C169" s="574"/>
      <c r="D169" s="575"/>
      <c r="E169" s="615" t="s">
        <v>43</v>
      </c>
      <c r="F169" s="616"/>
      <c r="G169" s="616"/>
      <c r="H169" s="616"/>
      <c r="I169" s="617"/>
      <c r="J169" s="371">
        <v>12</v>
      </c>
      <c r="K169" s="372"/>
      <c r="L169" s="599" t="s">
        <v>152</v>
      </c>
      <c r="M169" s="600"/>
      <c r="N169" s="216"/>
      <c r="O169" s="99"/>
      <c r="P169" s="4"/>
      <c r="Q169" s="4"/>
      <c r="R169" s="4"/>
      <c r="S169" s="4"/>
      <c r="T169" s="4"/>
      <c r="U169" s="11"/>
      <c r="CA169" s="173" t="str">
        <f>'Formulár platný do 06-2025'!E209</f>
        <v>konštrukcia:</v>
      </c>
      <c r="CB169" s="173">
        <f>'Formulár platný do 06-2025'!J209</f>
        <v>0</v>
      </c>
    </row>
    <row r="170" spans="2:80" ht="14.25" customHeight="1">
      <c r="B170" s="98"/>
      <c r="C170" s="574"/>
      <c r="D170" s="575"/>
      <c r="E170" s="636" t="s">
        <v>44</v>
      </c>
      <c r="F170" s="637"/>
      <c r="G170" s="637"/>
      <c r="H170" s="637"/>
      <c r="I170" s="638"/>
      <c r="J170" s="607">
        <v>50</v>
      </c>
      <c r="K170" s="608"/>
      <c r="L170" s="644" t="s">
        <v>270</v>
      </c>
      <c r="M170" s="645"/>
      <c r="N170" s="216"/>
      <c r="O170" s="99"/>
      <c r="P170" s="4"/>
      <c r="Q170" s="4"/>
      <c r="R170" s="4"/>
      <c r="S170" s="4"/>
      <c r="T170" s="4"/>
      <c r="U170" s="11"/>
      <c r="CA170" s="173" t="str">
        <f>'Formulár platný do 06-2025'!E210</f>
        <v>Železobetónová doska</v>
      </c>
      <c r="CB170" s="173" t="str">
        <f>'Formulár platný do 06-2025'!J210</f>
        <v>0</v>
      </c>
    </row>
    <row r="171" spans="2:80" ht="14.25" customHeight="1">
      <c r="B171" s="98"/>
      <c r="C171" s="574"/>
      <c r="D171" s="575"/>
      <c r="E171" s="636"/>
      <c r="F171" s="637"/>
      <c r="G171" s="637"/>
      <c r="H171" s="637"/>
      <c r="I171" s="638"/>
      <c r="J171" s="607"/>
      <c r="K171" s="608"/>
      <c r="L171" s="609" t="s">
        <v>240</v>
      </c>
      <c r="M171" s="610"/>
      <c r="N171" s="216"/>
      <c r="O171" s="99"/>
      <c r="P171" s="4"/>
      <c r="Q171" s="4"/>
      <c r="R171" s="5"/>
      <c r="S171" s="4"/>
      <c r="T171" s="4"/>
      <c r="U171" s="11"/>
      <c r="CA171" s="173">
        <f>'Formulár platný do 06-2025'!E211</f>
        <v>0</v>
      </c>
      <c r="CB171" s="173">
        <f>'Formulár platný do 06-2025'!J211</f>
        <v>0</v>
      </c>
    </row>
    <row r="172" spans="2:80" ht="14.25" customHeight="1">
      <c r="B172" s="98"/>
      <c r="C172" s="574"/>
      <c r="D172" s="575"/>
      <c r="E172" s="301" t="s">
        <v>181</v>
      </c>
      <c r="F172" s="302"/>
      <c r="G172" s="302"/>
      <c r="H172" s="302"/>
      <c r="I172" s="303"/>
      <c r="J172" s="607"/>
      <c r="K172" s="608"/>
      <c r="L172" s="611"/>
      <c r="M172" s="612"/>
      <c r="N172" s="216"/>
      <c r="O172" s="99"/>
      <c r="P172" s="4"/>
      <c r="Q172" s="4"/>
      <c r="R172" s="4"/>
      <c r="S172" s="4"/>
      <c r="T172" s="4"/>
      <c r="U172" s="11"/>
      <c r="CA172" s="173" t="str">
        <f>'Formulár platný do 06-2025'!E212</f>
        <v>izolácia zo strany exteriéru:</v>
      </c>
      <c r="CB172" s="173">
        <f>'Formulár platný do 06-2025'!J212</f>
        <v>0</v>
      </c>
    </row>
    <row r="173" spans="2:80" ht="14.25" customHeight="1">
      <c r="B173" s="98"/>
      <c r="C173" s="574"/>
      <c r="D173" s="575"/>
      <c r="E173" s="618" t="s">
        <v>302</v>
      </c>
      <c r="F173" s="619"/>
      <c r="G173" s="619"/>
      <c r="H173" s="619"/>
      <c r="I173" s="620"/>
      <c r="J173" s="646">
        <v>150</v>
      </c>
      <c r="K173" s="643"/>
      <c r="L173" s="611"/>
      <c r="M173" s="612"/>
      <c r="N173" s="216"/>
      <c r="O173" s="99"/>
      <c r="P173" s="4"/>
      <c r="Q173" s="4"/>
      <c r="R173" s="4"/>
      <c r="S173" s="4"/>
      <c r="T173" s="4"/>
      <c r="U173" s="11"/>
      <c r="CA173" s="173">
        <f>'Formulár platný do 06-2025'!E213</f>
        <v>0</v>
      </c>
      <c r="CB173" s="173" t="str">
        <f>'Formulár platný do 06-2025'!J213</f>
        <v>0</v>
      </c>
    </row>
    <row r="174" spans="2:80" ht="14.25" customHeight="1">
      <c r="B174" s="98"/>
      <c r="C174" s="574"/>
      <c r="D174" s="575"/>
      <c r="E174" s="636" t="s">
        <v>154</v>
      </c>
      <c r="F174" s="637"/>
      <c r="G174" s="637"/>
      <c r="H174" s="637"/>
      <c r="I174" s="638"/>
      <c r="J174" s="607">
        <v>25</v>
      </c>
      <c r="K174" s="608"/>
      <c r="L174" s="611"/>
      <c r="M174" s="612"/>
      <c r="N174" s="216"/>
      <c r="O174" s="99"/>
      <c r="P174" s="5"/>
      <c r="Q174" s="4"/>
      <c r="R174" s="5"/>
      <c r="S174" s="4"/>
      <c r="T174" s="4"/>
      <c r="U174" s="11"/>
      <c r="CA174" s="173">
        <f>'Formulár platný do 06-2025'!E214</f>
        <v>0</v>
      </c>
      <c r="CB174" s="173">
        <f>'Formulár platný do 06-2025'!J214</f>
        <v>0</v>
      </c>
    </row>
    <row r="175" spans="2:80" ht="14.25" customHeight="1">
      <c r="B175" s="98"/>
      <c r="C175" s="574"/>
      <c r="D175" s="575"/>
      <c r="E175" s="301"/>
      <c r="F175" s="302"/>
      <c r="G175" s="302"/>
      <c r="H175" s="302"/>
      <c r="I175" s="303"/>
      <c r="J175" s="304"/>
      <c r="K175" s="305"/>
      <c r="L175" s="611"/>
      <c r="M175" s="612"/>
      <c r="N175" s="216"/>
      <c r="O175" s="99"/>
      <c r="P175" s="4"/>
      <c r="Q175" s="4"/>
      <c r="R175" s="4"/>
      <c r="S175" s="4"/>
      <c r="T175" s="4"/>
      <c r="U175" s="11"/>
      <c r="CA175" s="173">
        <f>'Formulár platný do 06-2025'!E215</f>
        <v>0</v>
      </c>
      <c r="CB175" s="173">
        <f>'Formulár platný do 06-2025'!J215</f>
        <v>0</v>
      </c>
    </row>
    <row r="176" spans="2:80" ht="14.25" customHeight="1">
      <c r="B176" s="98"/>
      <c r="C176" s="574"/>
      <c r="D176" s="575"/>
      <c r="E176" s="301"/>
      <c r="F176" s="302"/>
      <c r="G176" s="302"/>
      <c r="H176" s="302"/>
      <c r="I176" s="303"/>
      <c r="J176" s="304"/>
      <c r="K176" s="305"/>
      <c r="L176" s="611"/>
      <c r="M176" s="612"/>
      <c r="N176" s="216"/>
      <c r="O176" s="99"/>
      <c r="P176" s="4"/>
      <c r="Q176" s="4"/>
      <c r="R176" s="4"/>
      <c r="S176" s="4"/>
      <c r="T176" s="4"/>
      <c r="U176" s="11"/>
      <c r="CA176" s="173" t="str">
        <f>'Formulár platný do 06-2025'!E216</f>
        <v>Materiál</v>
      </c>
      <c r="CB176" s="173" t="str">
        <f>'Formulár platný do 06-2025'!J216</f>
        <v>Hrúbka (mm)</v>
      </c>
    </row>
    <row r="177" spans="2:80" ht="14.25" customHeight="1">
      <c r="B177" s="98"/>
      <c r="C177" s="574"/>
      <c r="D177" s="575"/>
      <c r="E177" s="301"/>
      <c r="F177" s="302"/>
      <c r="G177" s="302"/>
      <c r="H177" s="302"/>
      <c r="I177" s="303"/>
      <c r="J177" s="304"/>
      <c r="K177" s="305"/>
      <c r="L177" s="611"/>
      <c r="M177" s="612"/>
      <c r="N177" s="216"/>
      <c r="O177" s="99"/>
      <c r="P177" s="5"/>
      <c r="Q177" s="5"/>
      <c r="R177" s="4"/>
      <c r="S177" s="6"/>
      <c r="T177" s="4"/>
      <c r="U177" s="11"/>
      <c r="CA177" s="173">
        <f>'Formulár platný do 06-2025'!E217</f>
        <v>0</v>
      </c>
      <c r="CB177" s="173">
        <f>'Formulár platný do 06-2025'!J217</f>
        <v>0</v>
      </c>
    </row>
    <row r="178" spans="2:80" ht="15" customHeight="1" thickBot="1">
      <c r="B178" s="98"/>
      <c r="C178" s="576"/>
      <c r="D178" s="577"/>
      <c r="E178" s="557"/>
      <c r="F178" s="558"/>
      <c r="G178" s="558"/>
      <c r="H178" s="558"/>
      <c r="I178" s="559"/>
      <c r="J178" s="587"/>
      <c r="K178" s="588"/>
      <c r="L178" s="613"/>
      <c r="M178" s="614"/>
      <c r="N178" s="216"/>
      <c r="O178" s="99"/>
      <c r="P178" s="4"/>
      <c r="Q178" s="4"/>
      <c r="R178" s="4"/>
      <c r="S178" s="4"/>
      <c r="T178" s="4"/>
      <c r="U178" s="11"/>
      <c r="CA178" s="173" t="str">
        <f>'Formulár platný do 06-2025'!E218</f>
        <v>izolácia zo strany interiéru:</v>
      </c>
      <c r="CB178" s="173">
        <f>'Formulár platný do 06-2025'!J218</f>
        <v>0</v>
      </c>
    </row>
    <row r="179" spans="2:80" ht="13.5" thickBot="1">
      <c r="B179" s="98"/>
      <c r="C179" s="108"/>
      <c r="D179" s="108"/>
      <c r="E179" s="108"/>
      <c r="F179" s="108"/>
      <c r="G179" s="108"/>
      <c r="H179" s="108"/>
      <c r="I179" s="108"/>
      <c r="J179" s="108"/>
      <c r="K179" s="108"/>
      <c r="L179" s="568"/>
      <c r="M179" s="568"/>
      <c r="N179" s="216"/>
      <c r="O179" s="99"/>
      <c r="P179" s="3"/>
      <c r="Q179" s="3"/>
      <c r="R179" s="7"/>
      <c r="S179" s="3"/>
      <c r="T179" s="3"/>
      <c r="CA179" s="173">
        <f>'Formulár platný do 06-2025'!E219</f>
        <v>0</v>
      </c>
      <c r="CB179" s="173">
        <f>'Formulár platný do 06-2025'!J219</f>
        <v>0</v>
      </c>
    </row>
    <row r="180" spans="2:80" ht="13.5" thickBot="1">
      <c r="B180" s="98"/>
      <c r="C180" s="572" t="s">
        <v>206</v>
      </c>
      <c r="D180" s="573"/>
      <c r="E180" s="285" t="s">
        <v>0</v>
      </c>
      <c r="F180" s="286"/>
      <c r="G180" s="286"/>
      <c r="H180" s="286"/>
      <c r="I180" s="287"/>
      <c r="J180" s="285" t="s">
        <v>1</v>
      </c>
      <c r="K180" s="279"/>
      <c r="L180" s="278" t="s">
        <v>2</v>
      </c>
      <c r="M180" s="279"/>
      <c r="N180" s="216"/>
      <c r="O180" s="99"/>
      <c r="CA180" s="173">
        <f>'Formulár platný do 06-2025'!E220</f>
        <v>0</v>
      </c>
      <c r="CB180" s="173">
        <f>'Formulár platný do 06-2025'!J220</f>
        <v>0</v>
      </c>
    </row>
    <row r="181" spans="2:80" ht="14.25" customHeight="1">
      <c r="B181" s="98"/>
      <c r="C181" s="574"/>
      <c r="D181" s="575"/>
      <c r="E181" s="615" t="s">
        <v>43</v>
      </c>
      <c r="F181" s="616"/>
      <c r="G181" s="616"/>
      <c r="H181" s="616"/>
      <c r="I181" s="617"/>
      <c r="J181" s="371">
        <v>12</v>
      </c>
      <c r="K181" s="372"/>
      <c r="L181" s="601" t="s">
        <v>240</v>
      </c>
      <c r="M181" s="602"/>
      <c r="N181" s="216"/>
      <c r="O181" s="99"/>
      <c r="P181" s="3"/>
      <c r="Q181" s="3"/>
      <c r="R181" s="3"/>
      <c r="S181" s="3"/>
      <c r="T181" s="3"/>
      <c r="CA181" s="173" t="str">
        <f>'Formulár platný do 06-2025'!E221</f>
        <v>konštrukcia:</v>
      </c>
      <c r="CB181" s="173">
        <f>'Formulár platný do 06-2025'!J221</f>
        <v>0</v>
      </c>
    </row>
    <row r="182" spans="2:80" ht="14.25" customHeight="1">
      <c r="B182" s="98"/>
      <c r="C182" s="574"/>
      <c r="D182" s="575"/>
      <c r="E182" s="636" t="s">
        <v>44</v>
      </c>
      <c r="F182" s="637"/>
      <c r="G182" s="637"/>
      <c r="H182" s="637"/>
      <c r="I182" s="638"/>
      <c r="J182" s="607">
        <v>50</v>
      </c>
      <c r="K182" s="608"/>
      <c r="L182" s="603"/>
      <c r="M182" s="604"/>
      <c r="N182" s="216"/>
      <c r="O182" s="99"/>
      <c r="P182" s="3"/>
      <c r="Q182" s="3"/>
      <c r="R182" s="3"/>
      <c r="S182" s="3"/>
      <c r="T182" s="3"/>
      <c r="CA182" s="173" t="str">
        <f>'Formulár platný do 06-2025'!E222</f>
        <v>Železobetónová doska</v>
      </c>
      <c r="CB182" s="173">
        <f>'Formulár platný do 06-2025'!J222</f>
        <v>0</v>
      </c>
    </row>
    <row r="183" spans="2:80" ht="14.25" customHeight="1">
      <c r="B183" s="98"/>
      <c r="C183" s="574"/>
      <c r="D183" s="575"/>
      <c r="E183" s="296" t="s">
        <v>204</v>
      </c>
      <c r="F183" s="297"/>
      <c r="G183" s="297"/>
      <c r="H183" s="297"/>
      <c r="I183" s="298"/>
      <c r="J183" s="299"/>
      <c r="K183" s="300"/>
      <c r="L183" s="603"/>
      <c r="M183" s="604"/>
      <c r="N183" s="216"/>
      <c r="O183" s="99"/>
      <c r="P183" s="3"/>
      <c r="Q183" s="3"/>
      <c r="R183" s="7"/>
      <c r="S183" s="3"/>
      <c r="T183" s="3"/>
      <c r="CA183" s="173">
        <f>'Formulár platný do 06-2025'!E223</f>
        <v>0</v>
      </c>
      <c r="CB183" s="173">
        <f>'Formulár platný do 06-2025'!J223</f>
        <v>0</v>
      </c>
    </row>
    <row r="184" spans="2:80" ht="14.25" customHeight="1">
      <c r="B184" s="98"/>
      <c r="C184" s="574"/>
      <c r="D184" s="774"/>
      <c r="E184" s="618" t="s">
        <v>79</v>
      </c>
      <c r="F184" s="619"/>
      <c r="G184" s="619"/>
      <c r="H184" s="619"/>
      <c r="I184" s="620"/>
      <c r="J184" s="642">
        <v>150</v>
      </c>
      <c r="K184" s="643"/>
      <c r="L184" s="603"/>
      <c r="M184" s="604"/>
      <c r="N184" s="216"/>
      <c r="O184" s="99"/>
      <c r="P184" s="3"/>
      <c r="Q184" s="3"/>
      <c r="R184" s="3"/>
      <c r="S184" s="3"/>
      <c r="T184" s="3"/>
      <c r="CA184" s="173" t="str">
        <f>'Formulár platný do 06-2025'!E224</f>
        <v>izolácia zo strany exteriéru:</v>
      </c>
      <c r="CB184" s="173">
        <f>'Formulár platný do 06-2025'!J224</f>
        <v>0</v>
      </c>
    </row>
    <row r="185" spans="2:80" ht="14.25" customHeight="1">
      <c r="B185" s="98"/>
      <c r="C185" s="574"/>
      <c r="D185" s="575"/>
      <c r="E185" s="647" t="s">
        <v>42</v>
      </c>
      <c r="F185" s="648"/>
      <c r="G185" s="648"/>
      <c r="H185" s="648"/>
      <c r="I185" s="649"/>
      <c r="J185" s="607">
        <v>24</v>
      </c>
      <c r="K185" s="608"/>
      <c r="L185" s="603"/>
      <c r="M185" s="604"/>
      <c r="N185" s="216"/>
      <c r="O185" s="99"/>
      <c r="P185" s="4"/>
      <c r="Q185" s="4"/>
      <c r="R185" s="4"/>
      <c r="S185" s="4"/>
      <c r="T185" s="4"/>
      <c r="CA185" s="173">
        <f>'Formulár platný do 06-2025'!E225</f>
        <v>0</v>
      </c>
      <c r="CB185" s="173">
        <f>'Formulár platný do 06-2025'!J225</f>
        <v>0</v>
      </c>
    </row>
    <row r="186" spans="2:80" ht="14.25" customHeight="1">
      <c r="B186" s="98"/>
      <c r="C186" s="574"/>
      <c r="D186" s="575"/>
      <c r="E186" s="636"/>
      <c r="F186" s="637"/>
      <c r="G186" s="637"/>
      <c r="H186" s="637"/>
      <c r="I186" s="638"/>
      <c r="J186" s="607"/>
      <c r="K186" s="608"/>
      <c r="L186" s="603"/>
      <c r="M186" s="604"/>
      <c r="N186" s="216"/>
      <c r="O186" s="99"/>
      <c r="P186" s="5"/>
      <c r="Q186" s="4"/>
      <c r="R186" s="4"/>
      <c r="S186" s="4"/>
      <c r="T186" s="4"/>
      <c r="CA186" s="173">
        <f>'Formulár platný do 06-2025'!E226</f>
        <v>0</v>
      </c>
      <c r="CB186" s="173">
        <f>'Formulár platný do 06-2025'!J226</f>
        <v>0</v>
      </c>
    </row>
    <row r="187" spans="2:80" ht="12.75" customHeight="1">
      <c r="B187" s="98"/>
      <c r="C187" s="574"/>
      <c r="D187" s="575"/>
      <c r="E187" s="291"/>
      <c r="F187" s="292"/>
      <c r="G187" s="292"/>
      <c r="H187" s="292"/>
      <c r="I187" s="293"/>
      <c r="J187" s="294"/>
      <c r="K187" s="295"/>
      <c r="L187" s="603"/>
      <c r="M187" s="604"/>
      <c r="N187" s="216"/>
      <c r="O187" s="99"/>
      <c r="P187" s="4"/>
      <c r="Q187" s="4"/>
      <c r="R187" s="4"/>
      <c r="S187" s="4"/>
      <c r="T187" s="4"/>
      <c r="CA187" s="173">
        <f>'Formulár platný do 06-2025'!E227</f>
        <v>0</v>
      </c>
      <c r="CB187" s="173">
        <f>'Formulár platný do 06-2025'!J227</f>
        <v>0</v>
      </c>
    </row>
    <row r="188" spans="2:80" ht="12.75" customHeight="1">
      <c r="B188" s="98"/>
      <c r="C188" s="574"/>
      <c r="D188" s="575"/>
      <c r="E188" s="291"/>
      <c r="F188" s="292"/>
      <c r="G188" s="292"/>
      <c r="H188" s="292"/>
      <c r="I188" s="293"/>
      <c r="J188" s="294"/>
      <c r="K188" s="295"/>
      <c r="L188" s="603"/>
      <c r="M188" s="604"/>
      <c r="N188" s="216"/>
      <c r="O188" s="99"/>
      <c r="P188" s="4"/>
      <c r="Q188" s="4"/>
      <c r="R188" s="4"/>
      <c r="S188" s="4"/>
      <c r="T188" s="4"/>
      <c r="CA188" s="173" t="str">
        <f>'Formulár platný do 06-2025'!E228</f>
        <v>Materiál</v>
      </c>
      <c r="CB188" s="173" t="str">
        <f>'Formulár platný do 06-2025'!J228</f>
        <v>Hrúbka (mm)</v>
      </c>
    </row>
    <row r="189" spans="2:80" ht="12.75" customHeight="1">
      <c r="B189" s="98"/>
      <c r="C189" s="574"/>
      <c r="D189" s="575"/>
      <c r="E189" s="291"/>
      <c r="F189" s="292"/>
      <c r="G189" s="292"/>
      <c r="H189" s="292"/>
      <c r="I189" s="293"/>
      <c r="J189" s="294"/>
      <c r="K189" s="295"/>
      <c r="L189" s="603"/>
      <c r="M189" s="604"/>
      <c r="N189" s="216"/>
      <c r="O189" s="99"/>
      <c r="P189" s="5"/>
      <c r="Q189" s="5"/>
      <c r="R189" s="4"/>
      <c r="S189" s="6"/>
      <c r="T189" s="4"/>
      <c r="CA189" s="173" t="str">
        <f>'Formulár platný do 06-2025'!E229</f>
        <v>Laminátova podlaha</v>
      </c>
      <c r="CB189" s="173" t="str">
        <f>'Formulár platný do 06-2025'!J229</f>
        <v>10</v>
      </c>
    </row>
    <row r="190" spans="2:80" ht="13.5" customHeight="1" thickBot="1">
      <c r="B190" s="98"/>
      <c r="C190" s="576"/>
      <c r="D190" s="577"/>
      <c r="E190" s="560"/>
      <c r="F190" s="561"/>
      <c r="G190" s="561"/>
      <c r="H190" s="561"/>
      <c r="I190" s="562"/>
      <c r="J190" s="563"/>
      <c r="K190" s="564"/>
      <c r="L190" s="605"/>
      <c r="M190" s="606"/>
      <c r="N190" s="216"/>
      <c r="O190" s="99"/>
      <c r="P190" s="4"/>
      <c r="Q190" s="4"/>
      <c r="R190" s="4"/>
      <c r="S190" s="4"/>
      <c r="T190" s="4"/>
      <c r="CA190" s="173" t="str">
        <f>'Formulár platný do 06-2025'!E230</f>
        <v>Podložka pod laminátovú podlahu</v>
      </c>
      <c r="CB190" s="173">
        <f>'Formulár platný do 06-2025'!J230</f>
        <v>3</v>
      </c>
    </row>
    <row r="191" spans="2:80" ht="13.5" thickBot="1">
      <c r="B191" s="98"/>
      <c r="C191" s="108"/>
      <c r="D191" s="108"/>
      <c r="E191" s="108"/>
      <c r="F191" s="108"/>
      <c r="G191" s="108"/>
      <c r="H191" s="108"/>
      <c r="I191" s="108"/>
      <c r="J191" s="108"/>
      <c r="K191" s="108"/>
      <c r="L191" s="568"/>
      <c r="M191" s="568"/>
      <c r="N191" s="216"/>
      <c r="O191" s="99"/>
      <c r="P191" s="4"/>
      <c r="Q191" s="4"/>
      <c r="R191" s="5"/>
      <c r="S191" s="4"/>
      <c r="T191" s="4"/>
      <c r="CA191" s="173" t="str">
        <f>'Formulár platný do 06-2025'!E231</f>
        <v>Cementový poter</v>
      </c>
      <c r="CB191" s="173">
        <f>'Formulár platný do 06-2025'!J231</f>
        <v>60</v>
      </c>
    </row>
    <row r="192" spans="2:80" ht="13.5" thickBot="1">
      <c r="B192" s="98"/>
      <c r="C192" s="696" t="s">
        <v>213</v>
      </c>
      <c r="D192" s="697"/>
      <c r="E192" s="285" t="s">
        <v>0</v>
      </c>
      <c r="F192" s="286"/>
      <c r="G192" s="286"/>
      <c r="H192" s="286"/>
      <c r="I192" s="287"/>
      <c r="J192" s="285" t="s">
        <v>1</v>
      </c>
      <c r="K192" s="279"/>
      <c r="L192" s="278" t="s">
        <v>2</v>
      </c>
      <c r="M192" s="279"/>
      <c r="N192" s="216"/>
      <c r="O192" s="99"/>
      <c r="CA192" s="173" t="str">
        <f>'Formulár platný do 06-2025'!E232</f>
        <v>polystyrén typu EPS 100S</v>
      </c>
      <c r="CB192" s="173">
        <f>'Formulár platný do 06-2025'!J232</f>
        <v>80</v>
      </c>
    </row>
    <row r="193" spans="2:80" ht="12.75" customHeight="1">
      <c r="B193" s="98"/>
      <c r="C193" s="698"/>
      <c r="D193" s="699"/>
      <c r="E193" s="580"/>
      <c r="F193" s="581"/>
      <c r="G193" s="581"/>
      <c r="H193" s="581"/>
      <c r="I193" s="582"/>
      <c r="J193" s="583"/>
      <c r="K193" s="584"/>
      <c r="L193" s="311"/>
      <c r="M193" s="312"/>
      <c r="N193" s="216"/>
      <c r="O193" s="99"/>
      <c r="P193" s="3"/>
      <c r="Q193" s="3"/>
      <c r="R193" s="3"/>
      <c r="S193" s="3"/>
      <c r="T193" s="3"/>
      <c r="CA193" s="173">
        <f>'Formulár platný do 06-2025'!E233</f>
        <v>0</v>
      </c>
      <c r="CB193" s="173">
        <f>'Formulár platný do 06-2025'!J233</f>
        <v>0</v>
      </c>
    </row>
    <row r="194" spans="2:80" ht="14.25" customHeight="1">
      <c r="B194" s="98"/>
      <c r="C194" s="698"/>
      <c r="D194" s="699"/>
      <c r="E194" s="400" t="s">
        <v>184</v>
      </c>
      <c r="F194" s="401"/>
      <c r="G194" s="401"/>
      <c r="H194" s="401"/>
      <c r="I194" s="402"/>
      <c r="J194" s="403"/>
      <c r="K194" s="404"/>
      <c r="L194" s="313"/>
      <c r="M194" s="314"/>
      <c r="N194" s="216"/>
      <c r="O194" s="99"/>
      <c r="P194" s="4"/>
      <c r="Q194" s="4"/>
      <c r="R194" s="4"/>
      <c r="S194" s="4"/>
      <c r="T194" s="4"/>
      <c r="CA194" s="173">
        <f>'Formulár platný do 06-2025'!E234</f>
        <v>0</v>
      </c>
      <c r="CB194" s="173">
        <f>'Formulár platný do 06-2025'!J234</f>
        <v>0</v>
      </c>
    </row>
    <row r="195" spans="2:80" ht="14.25" customHeight="1">
      <c r="B195" s="98"/>
      <c r="C195" s="698"/>
      <c r="D195" s="699"/>
      <c r="E195" s="618" t="s">
        <v>215</v>
      </c>
      <c r="F195" s="619"/>
      <c r="G195" s="619"/>
      <c r="H195" s="619"/>
      <c r="I195" s="620"/>
      <c r="J195" s="398" t="s">
        <v>220</v>
      </c>
      <c r="K195" s="399"/>
      <c r="L195" s="313"/>
      <c r="M195" s="314"/>
      <c r="N195" s="216"/>
      <c r="O195" s="99"/>
      <c r="P195" s="4"/>
      <c r="Q195" s="4"/>
      <c r="R195" s="4"/>
      <c r="S195" s="4"/>
      <c r="T195" s="4"/>
      <c r="CA195" s="173">
        <f>'Formulár platný do 06-2025'!E235</f>
        <v>0</v>
      </c>
      <c r="CB195" s="173">
        <f>'Formulár platný do 06-2025'!J235</f>
        <v>0</v>
      </c>
    </row>
    <row r="196" spans="2:80" ht="14.25" customHeight="1">
      <c r="B196" s="98"/>
      <c r="C196" s="698"/>
      <c r="D196" s="699"/>
      <c r="E196" s="400"/>
      <c r="F196" s="401"/>
      <c r="G196" s="401"/>
      <c r="H196" s="401"/>
      <c r="I196" s="402"/>
      <c r="J196" s="403"/>
      <c r="K196" s="404"/>
      <c r="L196" s="313"/>
      <c r="M196" s="314"/>
      <c r="N196" s="216"/>
      <c r="O196" s="99"/>
      <c r="P196" s="4"/>
      <c r="Q196" s="4"/>
      <c r="R196" s="4"/>
      <c r="S196" s="4"/>
      <c r="T196" s="4"/>
      <c r="CA196" s="173">
        <f>'Formulár platný do 06-2025'!E236</f>
        <v>0</v>
      </c>
      <c r="CB196" s="173">
        <f>'Formulár platný do 06-2025'!J236</f>
        <v>0</v>
      </c>
    </row>
    <row r="197" spans="2:80" ht="14.25" customHeight="1">
      <c r="B197" s="98"/>
      <c r="C197" s="698"/>
      <c r="D197" s="699"/>
      <c r="E197" s="565" t="s">
        <v>182</v>
      </c>
      <c r="F197" s="566"/>
      <c r="G197" s="566"/>
      <c r="H197" s="566"/>
      <c r="I197" s="567"/>
      <c r="J197" s="403"/>
      <c r="K197" s="404"/>
      <c r="L197" s="313"/>
      <c r="M197" s="314"/>
      <c r="N197" s="216"/>
      <c r="O197" s="99"/>
      <c r="P197" s="277"/>
      <c r="Q197" s="277"/>
      <c r="R197" s="277"/>
      <c r="S197" s="277"/>
      <c r="T197" s="4"/>
      <c r="CA197" s="173">
        <f>'Formulár platný do 06-2025'!E237</f>
        <v>0</v>
      </c>
      <c r="CB197" s="173">
        <f>'Formulár platný do 06-2025'!J237</f>
        <v>0</v>
      </c>
    </row>
    <row r="198" spans="2:80" ht="14.25" customHeight="1">
      <c r="B198" s="98"/>
      <c r="C198" s="698"/>
      <c r="D198" s="699"/>
      <c r="E198" s="296" t="s">
        <v>204</v>
      </c>
      <c r="F198" s="297"/>
      <c r="G198" s="297"/>
      <c r="H198" s="297"/>
      <c r="I198" s="298"/>
      <c r="J198" s="299">
        <v>150</v>
      </c>
      <c r="K198" s="300"/>
      <c r="L198" s="313"/>
      <c r="M198" s="314"/>
      <c r="N198" s="216"/>
      <c r="O198" s="99"/>
      <c r="P198" s="277"/>
      <c r="Q198" s="277"/>
      <c r="R198" s="277"/>
      <c r="S198" s="277"/>
      <c r="T198" s="4"/>
      <c r="CA198" s="173">
        <f>'Formulár platný do 06-2025'!E238</f>
        <v>0</v>
      </c>
      <c r="CB198" s="173">
        <f>'Formulár platný do 06-2025'!J238</f>
        <v>0</v>
      </c>
    </row>
    <row r="199" spans="2:80" ht="12.75" customHeight="1">
      <c r="B199" s="98"/>
      <c r="C199" s="698"/>
      <c r="D199" s="699"/>
      <c r="E199" s="291"/>
      <c r="F199" s="292"/>
      <c r="G199" s="292"/>
      <c r="H199" s="292"/>
      <c r="I199" s="293"/>
      <c r="J199" s="294"/>
      <c r="K199" s="295"/>
      <c r="L199" s="313"/>
      <c r="M199" s="314"/>
      <c r="N199" s="216"/>
      <c r="O199" s="99"/>
      <c r="P199" s="277"/>
      <c r="Q199" s="277"/>
      <c r="R199" s="277"/>
      <c r="S199" s="277"/>
      <c r="T199" s="4"/>
      <c r="CA199" s="173">
        <f>'Formulár platný do 06-2025'!E239</f>
        <v>0</v>
      </c>
      <c r="CB199" s="173">
        <f>'Formulár platný do 06-2025'!J239</f>
        <v>0</v>
      </c>
    </row>
    <row r="200" spans="2:80" ht="14.25" customHeight="1">
      <c r="B200" s="98"/>
      <c r="C200" s="698"/>
      <c r="D200" s="699"/>
      <c r="E200" s="400" t="s">
        <v>186</v>
      </c>
      <c r="F200" s="401"/>
      <c r="G200" s="401"/>
      <c r="H200" s="401"/>
      <c r="I200" s="402"/>
      <c r="J200" s="403"/>
      <c r="K200" s="404"/>
      <c r="L200" s="313"/>
      <c r="M200" s="314"/>
      <c r="N200" s="216"/>
      <c r="O200" s="99"/>
      <c r="P200" s="277"/>
      <c r="Q200" s="277"/>
      <c r="R200" s="277"/>
      <c r="S200" s="277"/>
      <c r="T200" s="277"/>
      <c r="CA200" s="173" t="str">
        <f>'Formulár platný do 06-2025'!E240</f>
        <v>Materiál</v>
      </c>
      <c r="CB200" s="173" t="str">
        <f>'Formulár platný do 06-2025'!J240</f>
        <v>Hrúbka (mm)</v>
      </c>
    </row>
    <row r="201" spans="2:80" ht="14.25" customHeight="1">
      <c r="B201" s="98"/>
      <c r="C201" s="698"/>
      <c r="D201" s="699"/>
      <c r="E201" s="618" t="s">
        <v>109</v>
      </c>
      <c r="F201" s="619"/>
      <c r="G201" s="619"/>
      <c r="H201" s="619"/>
      <c r="I201" s="620"/>
      <c r="J201" s="646">
        <v>150</v>
      </c>
      <c r="K201" s="643"/>
      <c r="L201" s="313"/>
      <c r="M201" s="314"/>
      <c r="N201" s="216"/>
      <c r="O201" s="99"/>
      <c r="P201" s="277"/>
      <c r="Q201" s="277"/>
      <c r="R201" s="277"/>
      <c r="S201" s="277"/>
      <c r="T201" s="277"/>
      <c r="CA201" s="173">
        <f>'Formulár platný do 06-2025'!E241</f>
        <v>0</v>
      </c>
      <c r="CB201" s="173">
        <f>'Formulár platný do 06-2025'!J241</f>
        <v>0</v>
      </c>
    </row>
    <row r="202" spans="2:80" ht="13.5" customHeight="1" thickBot="1">
      <c r="B202" s="98"/>
      <c r="C202" s="700"/>
      <c r="D202" s="701"/>
      <c r="E202" s="621" t="s">
        <v>109</v>
      </c>
      <c r="F202" s="622"/>
      <c r="G202" s="622"/>
      <c r="H202" s="622"/>
      <c r="I202" s="623"/>
      <c r="J202" s="624" t="s">
        <v>239</v>
      </c>
      <c r="K202" s="625"/>
      <c r="L202" s="315"/>
      <c r="M202" s="316"/>
      <c r="N202" s="216"/>
      <c r="O202" s="99"/>
      <c r="P202" s="277"/>
      <c r="Q202" s="277"/>
      <c r="R202" s="277"/>
      <c r="S202" s="277"/>
      <c r="T202" s="277"/>
      <c r="CA202" s="173" t="str">
        <f>'Formulár platný do 06-2025'!E242</f>
        <v>izolácia zo strany interiéru:</v>
      </c>
      <c r="CB202" s="173">
        <f>'Formulár platný do 06-2025'!J242</f>
        <v>0</v>
      </c>
    </row>
    <row r="203" spans="2:80" ht="13.5" thickBot="1">
      <c r="B203" s="98"/>
      <c r="C203" s="109"/>
      <c r="D203" s="110"/>
      <c r="E203" s="109"/>
      <c r="F203" s="109"/>
      <c r="G203" s="109"/>
      <c r="H203" s="109"/>
      <c r="I203" s="109"/>
      <c r="J203" s="109"/>
      <c r="K203" s="109"/>
      <c r="L203" s="115"/>
      <c r="M203" s="115"/>
      <c r="N203" s="216"/>
      <c r="O203" s="99"/>
      <c r="P203" s="4"/>
      <c r="Q203" s="4"/>
      <c r="R203" s="4"/>
      <c r="S203" s="4"/>
      <c r="T203" s="4"/>
      <c r="CA203" s="173">
        <f>'Formulár platný do 06-2025'!E243</f>
        <v>0</v>
      </c>
      <c r="CB203" s="173">
        <f>'Formulár platný do 06-2025'!J243</f>
        <v>0</v>
      </c>
    </row>
    <row r="204" spans="2:80" ht="13.5" thickBot="1">
      <c r="B204" s="98"/>
      <c r="C204" s="696" t="s">
        <v>214</v>
      </c>
      <c r="D204" s="697"/>
      <c r="E204" s="285" t="s">
        <v>0</v>
      </c>
      <c r="F204" s="286"/>
      <c r="G204" s="286"/>
      <c r="H204" s="286"/>
      <c r="I204" s="287"/>
      <c r="J204" s="285" t="s">
        <v>1</v>
      </c>
      <c r="K204" s="279"/>
      <c r="L204" s="278" t="s">
        <v>2</v>
      </c>
      <c r="M204" s="279"/>
      <c r="N204" s="216"/>
      <c r="O204" s="99"/>
      <c r="CA204" s="173">
        <f>'Formulár platný do 06-2025'!E244</f>
        <v>0</v>
      </c>
      <c r="CB204" s="173">
        <f>'Formulár platný do 06-2025'!J244</f>
        <v>0</v>
      </c>
    </row>
    <row r="205" spans="2:80" ht="12.75" customHeight="1">
      <c r="B205" s="98"/>
      <c r="C205" s="698"/>
      <c r="D205" s="699"/>
      <c r="E205" s="580"/>
      <c r="F205" s="581"/>
      <c r="G205" s="581"/>
      <c r="H205" s="581"/>
      <c r="I205" s="582"/>
      <c r="J205" s="583"/>
      <c r="K205" s="584"/>
      <c r="L205" s="311"/>
      <c r="M205" s="312"/>
      <c r="N205" s="216"/>
      <c r="O205" s="99"/>
      <c r="P205" s="3"/>
      <c r="Q205" s="3"/>
      <c r="R205" s="3"/>
      <c r="S205" s="3"/>
      <c r="T205" s="3"/>
      <c r="CA205" s="173" t="str">
        <f>'Formulár platný do 06-2025'!E245</f>
        <v>nosná konštrukcia:</v>
      </c>
      <c r="CB205" s="173">
        <f>'Formulár platný do 06-2025'!J245</f>
        <v>0</v>
      </c>
    </row>
    <row r="206" spans="2:80" ht="14.25" customHeight="1">
      <c r="B206" s="98"/>
      <c r="C206" s="698"/>
      <c r="D206" s="699"/>
      <c r="E206" s="400" t="s">
        <v>184</v>
      </c>
      <c r="F206" s="401"/>
      <c r="G206" s="401"/>
      <c r="H206" s="401"/>
      <c r="I206" s="402"/>
      <c r="J206" s="403"/>
      <c r="K206" s="404"/>
      <c r="L206" s="313"/>
      <c r="M206" s="314"/>
      <c r="N206" s="216"/>
      <c r="O206" s="99"/>
      <c r="P206" s="4"/>
      <c r="Q206" s="4"/>
      <c r="R206" s="4"/>
      <c r="S206" s="4"/>
      <c r="T206" s="4"/>
      <c r="CA206" s="173" t="str">
        <f>'Formulár platný do 06-2025'!E246</f>
        <v>Železobetónová doska</v>
      </c>
      <c r="CB206" s="173">
        <f>'Formulár platný do 06-2025'!J246</f>
        <v>0</v>
      </c>
    </row>
    <row r="207" spans="2:80" ht="14.25" customHeight="1">
      <c r="B207" s="98"/>
      <c r="C207" s="698"/>
      <c r="D207" s="699"/>
      <c r="E207" s="395"/>
      <c r="F207" s="396"/>
      <c r="G207" s="396"/>
      <c r="H207" s="396"/>
      <c r="I207" s="397"/>
      <c r="J207" s="398" t="s">
        <v>220</v>
      </c>
      <c r="K207" s="399"/>
      <c r="L207" s="313"/>
      <c r="M207" s="314"/>
      <c r="N207" s="216"/>
      <c r="O207" s="99"/>
      <c r="P207" s="4"/>
      <c r="Q207" s="4"/>
      <c r="R207" s="4"/>
      <c r="S207" s="4"/>
      <c r="T207" s="4"/>
      <c r="CA207" s="173" t="str">
        <f>'Formulár platný do 06-2025'!E247</f>
        <v>izolácia zo strany suterénu:</v>
      </c>
      <c r="CB207" s="173">
        <f>'Formulár platný do 06-2025'!J247</f>
        <v>0</v>
      </c>
    </row>
    <row r="208" spans="2:80" ht="14.25" customHeight="1">
      <c r="B208" s="98"/>
      <c r="C208" s="698"/>
      <c r="D208" s="699"/>
      <c r="E208" s="400"/>
      <c r="F208" s="401"/>
      <c r="G208" s="401"/>
      <c r="H208" s="401"/>
      <c r="I208" s="402"/>
      <c r="J208" s="403"/>
      <c r="K208" s="404"/>
      <c r="L208" s="313"/>
      <c r="M208" s="314"/>
      <c r="N208" s="216"/>
      <c r="O208" s="99"/>
      <c r="P208" s="4"/>
      <c r="Q208" s="4"/>
      <c r="R208" s="4"/>
      <c r="S208" s="4"/>
      <c r="T208" s="4"/>
      <c r="CA208" s="173">
        <f>'Formulár platný do 06-2025'!E248</f>
        <v>0</v>
      </c>
      <c r="CB208" s="173">
        <f>'Formulár platný do 06-2025'!J248</f>
        <v>0</v>
      </c>
    </row>
    <row r="209" spans="2:80" ht="14.25" customHeight="1">
      <c r="B209" s="98"/>
      <c r="C209" s="698"/>
      <c r="D209" s="699"/>
      <c r="E209" s="565" t="s">
        <v>182</v>
      </c>
      <c r="F209" s="566"/>
      <c r="G209" s="566"/>
      <c r="H209" s="566"/>
      <c r="I209" s="567"/>
      <c r="J209" s="403"/>
      <c r="K209" s="404"/>
      <c r="L209" s="313"/>
      <c r="M209" s="314"/>
      <c r="N209" s="216"/>
      <c r="O209" s="99"/>
      <c r="P209" s="277"/>
      <c r="Q209" s="277"/>
      <c r="R209" s="277"/>
      <c r="S209" s="277"/>
      <c r="T209" s="4"/>
      <c r="CA209" s="173">
        <f>'Formulár platný do 06-2025'!E249</f>
        <v>0</v>
      </c>
      <c r="CB209" s="173">
        <f>'Formulár platný do 06-2025'!J249</f>
        <v>0</v>
      </c>
    </row>
    <row r="210" spans="2:80" ht="14.25" customHeight="1">
      <c r="B210" s="98"/>
      <c r="C210" s="698"/>
      <c r="D210" s="699"/>
      <c r="E210" s="296" t="s">
        <v>204</v>
      </c>
      <c r="F210" s="297"/>
      <c r="G210" s="297"/>
      <c r="H210" s="297"/>
      <c r="I210" s="298"/>
      <c r="J210" s="578" t="s">
        <v>220</v>
      </c>
      <c r="K210" s="579"/>
      <c r="L210" s="313"/>
      <c r="M210" s="314"/>
      <c r="N210" s="216"/>
      <c r="O210" s="99"/>
      <c r="P210" s="277"/>
      <c r="Q210" s="277"/>
      <c r="R210" s="277"/>
      <c r="S210" s="277"/>
      <c r="T210" s="4"/>
      <c r="CA210" s="173">
        <f>'Formulár platný do 06-2025'!E250</f>
        <v>0</v>
      </c>
      <c r="CB210" s="173">
        <f>'Formulár platný do 06-2025'!J250</f>
        <v>0</v>
      </c>
    </row>
    <row r="211" spans="2:80" ht="12.75" customHeight="1">
      <c r="B211" s="98"/>
      <c r="C211" s="698"/>
      <c r="D211" s="699"/>
      <c r="E211" s="291"/>
      <c r="F211" s="292"/>
      <c r="G211" s="292"/>
      <c r="H211" s="292"/>
      <c r="I211" s="293"/>
      <c r="J211" s="294"/>
      <c r="K211" s="295"/>
      <c r="L211" s="313"/>
      <c r="M211" s="314"/>
      <c r="N211" s="216"/>
      <c r="O211" s="99"/>
      <c r="P211" s="277"/>
      <c r="Q211" s="277"/>
      <c r="R211" s="277"/>
      <c r="S211" s="277"/>
      <c r="T211" s="4"/>
      <c r="CA211" s="173">
        <f>'Formulár platný do 06-2025'!E251</f>
        <v>0</v>
      </c>
      <c r="CB211" s="173">
        <f>'Formulár platný do 06-2025'!J251</f>
        <v>0</v>
      </c>
    </row>
    <row r="212" spans="2:80" ht="14.25" customHeight="1">
      <c r="B212" s="98"/>
      <c r="C212" s="698"/>
      <c r="D212" s="699"/>
      <c r="E212" s="400" t="s">
        <v>186</v>
      </c>
      <c r="F212" s="401"/>
      <c r="G212" s="401"/>
      <c r="H212" s="401"/>
      <c r="I212" s="402"/>
      <c r="J212" s="403"/>
      <c r="K212" s="404"/>
      <c r="L212" s="313"/>
      <c r="M212" s="314"/>
      <c r="N212" s="216"/>
      <c r="O212" s="99"/>
      <c r="P212" s="277"/>
      <c r="Q212" s="277"/>
      <c r="R212" s="277"/>
      <c r="S212" s="277"/>
      <c r="T212" s="277"/>
      <c r="CA212" s="173" t="str">
        <f>'Formulár platný do 06-2025'!E252</f>
        <v>Materiál</v>
      </c>
      <c r="CB212" s="173" t="str">
        <f>'Formulár platný do 06-2025'!J252</f>
        <v>Hrúbka (mm)</v>
      </c>
    </row>
    <row r="213" spans="2:80" ht="14.25" customHeight="1">
      <c r="B213" s="98"/>
      <c r="C213" s="698"/>
      <c r="D213" s="699"/>
      <c r="E213" s="395"/>
      <c r="F213" s="396"/>
      <c r="G213" s="396"/>
      <c r="H213" s="396"/>
      <c r="I213" s="397"/>
      <c r="J213" s="398" t="s">
        <v>220</v>
      </c>
      <c r="K213" s="399"/>
      <c r="L213" s="313"/>
      <c r="M213" s="314"/>
      <c r="N213" s="216"/>
      <c r="O213" s="99"/>
      <c r="P213" s="277"/>
      <c r="Q213" s="277"/>
      <c r="R213" s="277"/>
      <c r="S213" s="277"/>
      <c r="T213" s="277"/>
      <c r="CA213" s="173">
        <f>'Formulár platný do 06-2025'!E253</f>
        <v>0</v>
      </c>
      <c r="CB213" s="173">
        <f>'Formulár platný do 06-2025'!J253</f>
        <v>0</v>
      </c>
    </row>
    <row r="214" spans="2:80" ht="13.5" customHeight="1" thickBot="1">
      <c r="B214" s="98"/>
      <c r="C214" s="700"/>
      <c r="D214" s="701"/>
      <c r="E214" s="560"/>
      <c r="F214" s="561"/>
      <c r="G214" s="561"/>
      <c r="H214" s="561"/>
      <c r="I214" s="562"/>
      <c r="J214" s="563"/>
      <c r="K214" s="564"/>
      <c r="L214" s="315"/>
      <c r="M214" s="316"/>
      <c r="N214" s="216"/>
      <c r="O214" s="99"/>
      <c r="P214" s="277"/>
      <c r="Q214" s="277"/>
      <c r="R214" s="277"/>
      <c r="S214" s="277"/>
      <c r="T214" s="277"/>
      <c r="CA214" s="173" t="str">
        <f>'Formulár platný do 06-2025'!E254</f>
        <v>izolácia zo strany interiéru:</v>
      </c>
      <c r="CB214" s="173">
        <f>'Formulár platný do 06-2025'!J254</f>
        <v>0</v>
      </c>
    </row>
    <row r="215" spans="2:80" ht="13.5" thickBot="1">
      <c r="B215" s="98"/>
      <c r="C215" s="109"/>
      <c r="D215" s="110"/>
      <c r="E215" s="109"/>
      <c r="F215" s="109"/>
      <c r="G215" s="109"/>
      <c r="H215" s="109"/>
      <c r="I215" s="109"/>
      <c r="J215" s="109"/>
      <c r="K215" s="109"/>
      <c r="L215" s="115"/>
      <c r="M215" s="115"/>
      <c r="N215" s="216"/>
      <c r="O215" s="99"/>
      <c r="P215" s="4"/>
      <c r="Q215" s="4"/>
      <c r="R215" s="4"/>
      <c r="S215" s="4"/>
      <c r="T215" s="4"/>
      <c r="CA215" s="173">
        <f>'Formulár platný do 06-2025'!E255</f>
        <v>0</v>
      </c>
      <c r="CB215" s="173">
        <f>'Formulár platný do 06-2025'!J255</f>
        <v>0</v>
      </c>
    </row>
    <row r="216" spans="2:80" ht="13.5" thickBot="1">
      <c r="B216" s="98"/>
      <c r="C216" s="572" t="s">
        <v>208</v>
      </c>
      <c r="D216" s="573"/>
      <c r="E216" s="285" t="s">
        <v>0</v>
      </c>
      <c r="F216" s="286"/>
      <c r="G216" s="286"/>
      <c r="H216" s="286"/>
      <c r="I216" s="287"/>
      <c r="J216" s="285" t="s">
        <v>1</v>
      </c>
      <c r="K216" s="279"/>
      <c r="L216" s="278" t="s">
        <v>2</v>
      </c>
      <c r="M216" s="279"/>
      <c r="N216" s="216"/>
      <c r="O216" s="99"/>
      <c r="CA216" s="173" t="str">
        <f>'Formulár platný do 06-2025'!E256</f>
        <v>konštrukcia:</v>
      </c>
      <c r="CB216" s="173">
        <f>'Formulár platný do 06-2025'!J256</f>
        <v>0</v>
      </c>
    </row>
    <row r="217" spans="2:80" ht="12.75" customHeight="1">
      <c r="B217" s="98"/>
      <c r="C217" s="574"/>
      <c r="D217" s="575"/>
      <c r="E217" s="580"/>
      <c r="F217" s="581"/>
      <c r="G217" s="581"/>
      <c r="H217" s="581"/>
      <c r="I217" s="582"/>
      <c r="J217" s="583"/>
      <c r="K217" s="584"/>
      <c r="L217" s="601" t="s">
        <v>276</v>
      </c>
      <c r="M217" s="602"/>
      <c r="N217" s="216"/>
      <c r="O217" s="99"/>
      <c r="P217" s="4"/>
      <c r="Q217" s="4"/>
      <c r="R217" s="4"/>
      <c r="S217" s="4"/>
      <c r="T217" s="4"/>
      <c r="CA217" s="173" t="str">
        <f>'Formulár platný do 06-2025'!E257</f>
        <v>Železobetónová doska</v>
      </c>
      <c r="CB217" s="173">
        <f>'Formulár platný do 06-2025'!J257</f>
        <v>0</v>
      </c>
    </row>
    <row r="218" spans="2:80" ht="14.25" customHeight="1">
      <c r="B218" s="98"/>
      <c r="C218" s="574"/>
      <c r="D218" s="575"/>
      <c r="E218" s="400" t="s">
        <v>184</v>
      </c>
      <c r="F218" s="401"/>
      <c r="G218" s="401"/>
      <c r="H218" s="401"/>
      <c r="I218" s="402"/>
      <c r="J218" s="403"/>
      <c r="K218" s="404"/>
      <c r="L218" s="603"/>
      <c r="M218" s="604"/>
      <c r="N218" s="216"/>
      <c r="O218" s="99"/>
      <c r="P218" s="4"/>
      <c r="Q218" s="4"/>
      <c r="R218" s="4"/>
      <c r="S218" s="4"/>
      <c r="T218" s="4"/>
      <c r="CA218" s="173">
        <f>'Formulár platný do 06-2025'!E258</f>
        <v>0</v>
      </c>
      <c r="CB218" s="173">
        <f>'Formulár platný do 06-2025'!J258</f>
        <v>0</v>
      </c>
    </row>
    <row r="219" spans="2:80" ht="14.25" customHeight="1">
      <c r="B219" s="98"/>
      <c r="C219" s="574"/>
      <c r="D219" s="575"/>
      <c r="E219" s="395"/>
      <c r="F219" s="396"/>
      <c r="G219" s="396"/>
      <c r="H219" s="396"/>
      <c r="I219" s="397"/>
      <c r="J219" s="398"/>
      <c r="K219" s="399"/>
      <c r="L219" s="603"/>
      <c r="M219" s="604"/>
      <c r="N219" s="216"/>
      <c r="O219" s="99"/>
      <c r="P219" s="4"/>
      <c r="Q219" s="4"/>
      <c r="R219" s="4"/>
      <c r="S219" s="4"/>
      <c r="T219" s="4"/>
      <c r="CA219" s="173" t="str">
        <f>'Formulár platný do 06-2025'!E259</f>
        <v>izolácia zo strany nevykurovaného priestoru:</v>
      </c>
      <c r="CB219" s="173">
        <f>'Formulár platný do 06-2025'!J259</f>
        <v>0</v>
      </c>
    </row>
    <row r="220" spans="2:80" ht="14.25" customHeight="1">
      <c r="B220" s="98"/>
      <c r="C220" s="574"/>
      <c r="D220" s="575"/>
      <c r="E220" s="400"/>
      <c r="F220" s="401"/>
      <c r="G220" s="401"/>
      <c r="H220" s="401"/>
      <c r="I220" s="402"/>
      <c r="J220" s="403"/>
      <c r="K220" s="404"/>
      <c r="L220" s="603"/>
      <c r="M220" s="604"/>
      <c r="N220" s="216"/>
      <c r="O220" s="99"/>
      <c r="P220" s="4"/>
      <c r="Q220" s="4"/>
      <c r="R220" s="4"/>
      <c r="S220" s="4"/>
      <c r="T220" s="4"/>
      <c r="CA220" s="173">
        <f>'Formulár platný do 06-2025'!E260</f>
        <v>0</v>
      </c>
      <c r="CB220" s="173">
        <f>'Formulár platný do 06-2025'!J260</f>
        <v>0</v>
      </c>
    </row>
    <row r="221" spans="2:80" ht="14.25" customHeight="1">
      <c r="B221" s="98"/>
      <c r="C221" s="574"/>
      <c r="D221" s="575"/>
      <c r="E221" s="565" t="s">
        <v>182</v>
      </c>
      <c r="F221" s="566"/>
      <c r="G221" s="566"/>
      <c r="H221" s="566"/>
      <c r="I221" s="567"/>
      <c r="J221" s="403"/>
      <c r="K221" s="404"/>
      <c r="L221" s="603"/>
      <c r="M221" s="604"/>
      <c r="N221" s="216"/>
      <c r="O221" s="99"/>
      <c r="P221" s="277"/>
      <c r="Q221" s="277"/>
      <c r="R221" s="277"/>
      <c r="S221" s="277"/>
      <c r="T221" s="93"/>
      <c r="CA221" s="173">
        <f>'Formulár platný do 06-2025'!E261</f>
        <v>0</v>
      </c>
      <c r="CB221" s="173">
        <f>'Formulár platný do 06-2025'!J261</f>
        <v>0</v>
      </c>
    </row>
    <row r="222" spans="2:80" ht="14.25" customHeight="1">
      <c r="B222" s="98"/>
      <c r="C222" s="574"/>
      <c r="D222" s="575"/>
      <c r="E222" s="296" t="s">
        <v>204</v>
      </c>
      <c r="F222" s="297"/>
      <c r="G222" s="297"/>
      <c r="H222" s="297"/>
      <c r="I222" s="298"/>
      <c r="J222" s="578"/>
      <c r="K222" s="579"/>
      <c r="L222" s="603"/>
      <c r="M222" s="604"/>
      <c r="N222" s="216"/>
      <c r="O222" s="99"/>
      <c r="P222" s="277"/>
      <c r="Q222" s="277"/>
      <c r="R222" s="277"/>
      <c r="S222" s="277"/>
      <c r="T222" s="93"/>
      <c r="CA222" s="173">
        <f>'Formulár platný do 06-2025'!E262</f>
        <v>0</v>
      </c>
      <c r="CB222" s="173">
        <f>'Formulár platný do 06-2025'!J262</f>
        <v>0</v>
      </c>
    </row>
    <row r="223" spans="2:80" ht="12.75" customHeight="1">
      <c r="B223" s="98"/>
      <c r="C223" s="574"/>
      <c r="D223" s="575"/>
      <c r="E223" s="400"/>
      <c r="F223" s="401"/>
      <c r="G223" s="401"/>
      <c r="H223" s="401"/>
      <c r="I223" s="402"/>
      <c r="J223" s="403"/>
      <c r="K223" s="404"/>
      <c r="L223" s="603"/>
      <c r="M223" s="604"/>
      <c r="N223" s="216"/>
      <c r="O223" s="99"/>
      <c r="P223" s="277"/>
      <c r="Q223" s="277"/>
      <c r="R223" s="277"/>
      <c r="S223" s="277"/>
      <c r="T223" s="93"/>
      <c r="CA223" s="173">
        <f>'Formulár platný do 06-2025'!E263</f>
        <v>0</v>
      </c>
      <c r="CB223" s="173">
        <f>'Formulár platný do 06-2025'!J263</f>
        <v>0</v>
      </c>
    </row>
    <row r="224" spans="2:80" ht="12.75" customHeight="1">
      <c r="B224" s="98"/>
      <c r="C224" s="574"/>
      <c r="D224" s="575"/>
      <c r="E224" s="400" t="s">
        <v>186</v>
      </c>
      <c r="F224" s="401"/>
      <c r="G224" s="401"/>
      <c r="H224" s="401"/>
      <c r="I224" s="402"/>
      <c r="J224" s="403"/>
      <c r="K224" s="404"/>
      <c r="L224" s="603"/>
      <c r="M224" s="604"/>
      <c r="N224" s="216"/>
      <c r="O224" s="99"/>
      <c r="P224" s="277"/>
      <c r="Q224" s="277"/>
      <c r="R224" s="277"/>
      <c r="S224" s="277"/>
      <c r="T224" s="4"/>
      <c r="CA224" s="272" t="str">
        <f>'Formulár platný do 06-2025'!E194</f>
        <v>izolácia zo strany interiéru:</v>
      </c>
      <c r="CB224" s="272">
        <f>'Formulár platný do 06-2025'!F194</f>
        <v>0</v>
      </c>
    </row>
    <row r="225" spans="2:80" ht="12.75" customHeight="1">
      <c r="B225" s="98"/>
      <c r="C225" s="574"/>
      <c r="D225" s="575"/>
      <c r="E225" s="395"/>
      <c r="F225" s="396"/>
      <c r="G225" s="396"/>
      <c r="H225" s="396"/>
      <c r="I225" s="397"/>
      <c r="J225" s="398"/>
      <c r="K225" s="399"/>
      <c r="L225" s="603"/>
      <c r="M225" s="604"/>
      <c r="N225" s="216"/>
      <c r="O225" s="99"/>
      <c r="P225" s="277"/>
      <c r="Q225" s="277"/>
      <c r="R225" s="277"/>
      <c r="S225" s="277"/>
      <c r="T225" s="4"/>
      <c r="CA225" s="272" t="str">
        <f>'Formulár platný do 06-2025'!E195</f>
        <v>bez izolácie</v>
      </c>
      <c r="CB225" s="272">
        <f>'Formulár platný do 06-2025'!F195</f>
        <v>0</v>
      </c>
    </row>
    <row r="226" spans="2:80" ht="13.5" customHeight="1" thickBot="1">
      <c r="B226" s="98"/>
      <c r="C226" s="576"/>
      <c r="D226" s="577"/>
      <c r="E226" s="560"/>
      <c r="F226" s="561"/>
      <c r="G226" s="561"/>
      <c r="H226" s="561"/>
      <c r="I226" s="562"/>
      <c r="J226" s="563"/>
      <c r="K226" s="564"/>
      <c r="L226" s="605"/>
      <c r="M226" s="606"/>
      <c r="N226" s="216"/>
      <c r="O226" s="99"/>
      <c r="P226" s="277"/>
      <c r="Q226" s="277"/>
      <c r="R226" s="277"/>
      <c r="S226" s="277"/>
      <c r="T226" s="4"/>
      <c r="CA226" s="272">
        <f>'Formulár platný do 06-2025'!E196</f>
        <v>0</v>
      </c>
      <c r="CB226" s="272">
        <f>'Formulár platný do 06-2025'!F196</f>
        <v>0</v>
      </c>
    </row>
    <row r="227" spans="2:80" ht="13.5" thickBot="1">
      <c r="B227" s="98"/>
      <c r="C227" s="98"/>
      <c r="D227" s="111"/>
      <c r="E227" s="98"/>
      <c r="F227" s="98"/>
      <c r="G227" s="98"/>
      <c r="H227" s="98"/>
      <c r="I227" s="98"/>
      <c r="J227" s="98"/>
      <c r="K227" s="98"/>
      <c r="L227" s="98"/>
      <c r="M227" s="98"/>
      <c r="N227" s="216"/>
      <c r="O227" s="99"/>
      <c r="P227" s="3"/>
      <c r="Q227" s="3"/>
      <c r="R227" s="7"/>
      <c r="S227" s="3"/>
      <c r="T227" s="3"/>
      <c r="CA227" s="272" t="str">
        <f>'Formulár platný do 06-2025'!E197</f>
        <v>konštrukcia:</v>
      </c>
      <c r="CB227" s="272">
        <f>'Formulár platný do 06-2025'!F197</f>
        <v>0</v>
      </c>
    </row>
    <row r="228" spans="2:80" ht="13.5" thickBot="1">
      <c r="B228" s="98"/>
      <c r="C228" s="572" t="s">
        <v>209</v>
      </c>
      <c r="D228" s="573"/>
      <c r="E228" s="285" t="s">
        <v>0</v>
      </c>
      <c r="F228" s="286"/>
      <c r="G228" s="286"/>
      <c r="H228" s="286"/>
      <c r="I228" s="287"/>
      <c r="J228" s="285" t="s">
        <v>1</v>
      </c>
      <c r="K228" s="279"/>
      <c r="L228" s="278" t="s">
        <v>2</v>
      </c>
      <c r="M228" s="279"/>
      <c r="N228" s="216"/>
      <c r="O228" s="99"/>
      <c r="CA228" s="272" t="str">
        <f>'Formulár platný do 06-2025'!E198</f>
        <v>Železobetónová doska</v>
      </c>
      <c r="CB228" s="272">
        <f>'Formulár platný do 06-2025'!F198</f>
        <v>0</v>
      </c>
    </row>
    <row r="229" spans="2:80" ht="14.25" customHeight="1">
      <c r="B229" s="98"/>
      <c r="C229" s="574"/>
      <c r="D229" s="575"/>
      <c r="E229" s="777" t="s">
        <v>41</v>
      </c>
      <c r="F229" s="778"/>
      <c r="G229" s="778"/>
      <c r="H229" s="778"/>
      <c r="I229" s="779"/>
      <c r="J229" s="780" t="s">
        <v>40</v>
      </c>
      <c r="K229" s="781"/>
      <c r="L229" s="679" t="s">
        <v>241</v>
      </c>
      <c r="M229" s="680"/>
      <c r="N229" s="216"/>
      <c r="O229" s="99"/>
      <c r="P229" s="4"/>
      <c r="Q229" s="4"/>
      <c r="R229" s="4"/>
      <c r="S229" s="4"/>
      <c r="T229" s="4"/>
      <c r="CA229" s="272">
        <f>'Formulár platný do 06-2025'!E199</f>
        <v>0</v>
      </c>
      <c r="CB229" s="272">
        <f>'Formulár platný do 06-2025'!F199</f>
        <v>0</v>
      </c>
    </row>
    <row r="230" spans="2:80" ht="14.25" customHeight="1">
      <c r="B230" s="98"/>
      <c r="C230" s="574"/>
      <c r="D230" s="575"/>
      <c r="E230" s="636" t="s">
        <v>68</v>
      </c>
      <c r="F230" s="637"/>
      <c r="G230" s="637"/>
      <c r="H230" s="637"/>
      <c r="I230" s="638"/>
      <c r="J230" s="607">
        <v>3</v>
      </c>
      <c r="K230" s="608"/>
      <c r="L230" s="681"/>
      <c r="M230" s="682"/>
      <c r="N230" s="216"/>
      <c r="O230" s="99"/>
      <c r="P230" s="4"/>
      <c r="Q230" s="4"/>
      <c r="R230" s="4"/>
      <c r="S230" s="4"/>
      <c r="T230" s="4"/>
      <c r="CA230" s="272" t="str">
        <f>'Formulár platný do 06-2025'!E200</f>
        <v>izolácia zo strany exteriéru:</v>
      </c>
      <c r="CB230" s="272">
        <f>'Formulár platný do 06-2025'!F200</f>
        <v>0</v>
      </c>
    </row>
    <row r="231" spans="2:80" ht="14.25" customHeight="1">
      <c r="B231" s="98"/>
      <c r="C231" s="574"/>
      <c r="D231" s="575"/>
      <c r="E231" s="782" t="s">
        <v>27</v>
      </c>
      <c r="F231" s="783"/>
      <c r="G231" s="783"/>
      <c r="H231" s="783"/>
      <c r="I231" s="784"/>
      <c r="J231" s="578">
        <v>60</v>
      </c>
      <c r="K231" s="579"/>
      <c r="L231" s="681"/>
      <c r="M231" s="682"/>
      <c r="N231" s="216"/>
      <c r="O231" s="99"/>
      <c r="P231" s="4"/>
      <c r="Q231" s="4"/>
      <c r="R231" s="4"/>
      <c r="S231" s="4"/>
      <c r="T231" s="4"/>
      <c r="CA231" s="272" t="str">
        <f>'Formulár platný do 06-2025'!E201</f>
        <v>polystyrén typu EPS 100S</v>
      </c>
      <c r="CB231" s="272">
        <f>'Formulár platný do 06-2025'!F201</f>
        <v>0</v>
      </c>
    </row>
    <row r="232" spans="2:80" ht="14.25" customHeight="1">
      <c r="B232" s="98"/>
      <c r="C232" s="574"/>
      <c r="D232" s="575"/>
      <c r="E232" s="618" t="s">
        <v>109</v>
      </c>
      <c r="F232" s="619"/>
      <c r="G232" s="619"/>
      <c r="H232" s="619"/>
      <c r="I232" s="620"/>
      <c r="J232" s="646">
        <v>80</v>
      </c>
      <c r="K232" s="643"/>
      <c r="L232" s="681"/>
      <c r="M232" s="682"/>
      <c r="N232" s="216"/>
      <c r="O232" s="99"/>
      <c r="P232" s="4"/>
      <c r="Q232" s="4"/>
      <c r="R232" s="4"/>
      <c r="S232" s="4"/>
      <c r="T232" s="4"/>
      <c r="CA232" s="272" t="str">
        <f>'Formulár platný do 06-2025'!E202</f>
        <v>polystyrén typu EPS 100S</v>
      </c>
      <c r="CB232" s="272">
        <f>'Formulár platný do 06-2025'!F202</f>
        <v>0</v>
      </c>
    </row>
    <row r="233" spans="2:80" ht="14.25" customHeight="1">
      <c r="B233" s="98"/>
      <c r="C233" s="574"/>
      <c r="D233" s="575"/>
      <c r="E233" s="636"/>
      <c r="F233" s="637"/>
      <c r="G233" s="637"/>
      <c r="H233" s="637"/>
      <c r="I233" s="638"/>
      <c r="J233" s="607"/>
      <c r="K233" s="608"/>
      <c r="L233" s="681"/>
      <c r="M233" s="682"/>
      <c r="N233" s="216"/>
      <c r="O233" s="99"/>
      <c r="P233" s="4"/>
      <c r="Q233" s="4"/>
      <c r="R233" s="4"/>
      <c r="S233" s="4"/>
      <c r="T233" s="4"/>
      <c r="CA233" s="173"/>
    </row>
    <row r="234" spans="2:80" ht="14.25" customHeight="1">
      <c r="B234" s="98"/>
      <c r="C234" s="574"/>
      <c r="D234" s="575"/>
      <c r="E234" s="636"/>
      <c r="F234" s="637"/>
      <c r="G234" s="637"/>
      <c r="H234" s="637"/>
      <c r="I234" s="638"/>
      <c r="J234" s="607"/>
      <c r="K234" s="608"/>
      <c r="L234" s="681"/>
      <c r="M234" s="682"/>
      <c r="N234" s="216"/>
      <c r="O234" s="99"/>
      <c r="P234" s="5"/>
      <c r="Q234" s="4"/>
      <c r="R234" s="4"/>
      <c r="S234" s="4"/>
      <c r="T234" s="4"/>
      <c r="CA234" s="173"/>
    </row>
    <row r="235" spans="2:80" ht="14.25" customHeight="1">
      <c r="B235" s="98"/>
      <c r="C235" s="574"/>
      <c r="D235" s="575"/>
      <c r="E235" s="592"/>
      <c r="F235" s="593"/>
      <c r="G235" s="593"/>
      <c r="H235" s="593"/>
      <c r="I235" s="594"/>
      <c r="J235" s="595"/>
      <c r="K235" s="596"/>
      <c r="L235" s="681"/>
      <c r="M235" s="682"/>
      <c r="N235" s="216"/>
      <c r="O235" s="99"/>
      <c r="P235" s="4"/>
      <c r="Q235" s="4"/>
      <c r="R235" s="4"/>
      <c r="S235" s="4"/>
      <c r="T235" s="4"/>
      <c r="CA235" s="173"/>
    </row>
    <row r="236" spans="2:80" ht="14.25" customHeight="1">
      <c r="B236" s="98"/>
      <c r="C236" s="574"/>
      <c r="D236" s="575"/>
      <c r="E236" s="592"/>
      <c r="F236" s="593"/>
      <c r="G236" s="593"/>
      <c r="H236" s="593"/>
      <c r="I236" s="594"/>
      <c r="J236" s="595"/>
      <c r="K236" s="596"/>
      <c r="L236" s="681"/>
      <c r="M236" s="682"/>
      <c r="N236" s="216"/>
      <c r="O236" s="99"/>
      <c r="P236" s="4"/>
      <c r="Q236" s="4"/>
      <c r="R236" s="4"/>
      <c r="S236" s="4"/>
      <c r="T236" s="4"/>
      <c r="CA236" s="173">
        <f>'Formulár platný do 06-2025'!D243</f>
        <v>0</v>
      </c>
      <c r="CB236" s="173">
        <f>'Formulár platný do 06-2025'!E243</f>
        <v>0</v>
      </c>
    </row>
    <row r="237" spans="2:80" ht="14.25" customHeight="1">
      <c r="B237" s="98"/>
      <c r="C237" s="574"/>
      <c r="D237" s="575"/>
      <c r="E237" s="592"/>
      <c r="F237" s="593"/>
      <c r="G237" s="593"/>
      <c r="H237" s="593"/>
      <c r="I237" s="594"/>
      <c r="J237" s="595"/>
      <c r="K237" s="596"/>
      <c r="L237" s="681"/>
      <c r="M237" s="682"/>
      <c r="N237" s="216"/>
      <c r="O237" s="99"/>
      <c r="P237" s="5"/>
      <c r="Q237" s="5"/>
      <c r="R237" s="4"/>
      <c r="S237" s="6"/>
      <c r="T237" s="4"/>
      <c r="CA237" s="173">
        <f>'Formulár platný do 06-2025'!D244</f>
        <v>0</v>
      </c>
      <c r="CB237" s="173">
        <f>'Formulár platný do 06-2025'!E244</f>
        <v>0</v>
      </c>
    </row>
    <row r="238" spans="2:80" ht="15" customHeight="1" thickBot="1">
      <c r="B238" s="98"/>
      <c r="C238" s="576"/>
      <c r="D238" s="577"/>
      <c r="E238" s="557"/>
      <c r="F238" s="558"/>
      <c r="G238" s="558"/>
      <c r="H238" s="558"/>
      <c r="I238" s="559"/>
      <c r="J238" s="587"/>
      <c r="K238" s="588"/>
      <c r="L238" s="683"/>
      <c r="M238" s="684"/>
      <c r="N238" s="216"/>
      <c r="O238" s="99"/>
      <c r="P238" s="4"/>
      <c r="Q238" s="4"/>
      <c r="R238" s="4"/>
      <c r="S238" s="4"/>
      <c r="T238" s="4"/>
      <c r="CA238" s="173">
        <f>'Formulár platný do 06-2025'!D245</f>
        <v>0</v>
      </c>
      <c r="CB238" s="173" t="str">
        <f>'Formulár platný do 06-2025'!E247</f>
        <v>izolácia zo strany suterénu:</v>
      </c>
    </row>
    <row r="239" spans="2:80" ht="13.5" thickBot="1">
      <c r="B239" s="98"/>
      <c r="C239" s="112"/>
      <c r="D239" s="113"/>
      <c r="E239" s="116"/>
      <c r="F239" s="116"/>
      <c r="G239" s="116"/>
      <c r="H239" s="116"/>
      <c r="I239" s="116"/>
      <c r="J239" s="113"/>
      <c r="K239" s="113"/>
      <c r="L239" s="117"/>
      <c r="M239" s="117"/>
      <c r="N239" s="216"/>
      <c r="O239" s="99"/>
      <c r="P239" s="4"/>
      <c r="Q239" s="4"/>
      <c r="R239" s="92"/>
      <c r="S239" s="4"/>
      <c r="T239" s="4"/>
      <c r="CA239" s="173">
        <f>'Formulár platný do 06-2025'!D246</f>
        <v>0</v>
      </c>
      <c r="CB239" s="173">
        <f>'Formulár platný do 06-2025'!E248</f>
        <v>0</v>
      </c>
    </row>
    <row r="240" spans="2:80" ht="13.5" thickBot="1">
      <c r="B240" s="98"/>
      <c r="C240" s="572" t="s">
        <v>211</v>
      </c>
      <c r="D240" s="573"/>
      <c r="E240" s="285" t="s">
        <v>0</v>
      </c>
      <c r="F240" s="286"/>
      <c r="G240" s="286"/>
      <c r="H240" s="286"/>
      <c r="I240" s="287"/>
      <c r="J240" s="285" t="s">
        <v>1</v>
      </c>
      <c r="K240" s="279"/>
      <c r="L240" s="278" t="s">
        <v>2</v>
      </c>
      <c r="M240" s="279"/>
      <c r="N240" s="216"/>
      <c r="O240" s="99"/>
      <c r="CA240" s="173">
        <f>'Formulár platný do 06-2025'!D247</f>
        <v>0</v>
      </c>
      <c r="CB240" s="173" t="e">
        <f>'Formulár platný do 06-2025'!#REF!</f>
        <v>#REF!</v>
      </c>
    </row>
    <row r="241" spans="2:80" ht="14.25" customHeight="1">
      <c r="B241" s="98"/>
      <c r="C241" s="574"/>
      <c r="D241" s="575"/>
      <c r="E241" s="589"/>
      <c r="F241" s="590"/>
      <c r="G241" s="590"/>
      <c r="H241" s="590"/>
      <c r="I241" s="591"/>
      <c r="J241" s="585"/>
      <c r="K241" s="586"/>
      <c r="L241" s="311"/>
      <c r="M241" s="312"/>
      <c r="N241" s="216"/>
      <c r="O241" s="99"/>
      <c r="P241" s="4"/>
      <c r="Q241" s="4"/>
      <c r="R241" s="4"/>
      <c r="S241" s="4"/>
      <c r="T241" s="4"/>
      <c r="CA241" s="173">
        <f>'Formulár platný do 06-2025'!D248</f>
        <v>0</v>
      </c>
      <c r="CB241" s="173" t="e">
        <f>'Formulár platný do 06-2025'!#REF!</f>
        <v>#REF!</v>
      </c>
    </row>
    <row r="242" spans="2:80" ht="14.25" customHeight="1">
      <c r="B242" s="98"/>
      <c r="C242" s="574"/>
      <c r="D242" s="575"/>
      <c r="E242" s="400" t="s">
        <v>184</v>
      </c>
      <c r="F242" s="401"/>
      <c r="G242" s="401"/>
      <c r="H242" s="401"/>
      <c r="I242" s="402"/>
      <c r="J242" s="403"/>
      <c r="K242" s="404"/>
      <c r="L242" s="313"/>
      <c r="M242" s="314"/>
      <c r="N242" s="216"/>
      <c r="O242" s="99"/>
      <c r="P242" s="4"/>
      <c r="Q242" s="4"/>
      <c r="R242" s="4"/>
      <c r="S242" s="4"/>
      <c r="T242" s="4"/>
      <c r="CA242" s="173">
        <f>'Formulár platný do 06-2025'!D249</f>
        <v>0</v>
      </c>
      <c r="CB242" s="173">
        <f>'Formulár platný do 06-2025'!E249</f>
        <v>0</v>
      </c>
    </row>
    <row r="243" spans="2:80" ht="14.25" customHeight="1">
      <c r="B243" s="98"/>
      <c r="C243" s="574"/>
      <c r="D243" s="575"/>
      <c r="E243" s="395"/>
      <c r="F243" s="396"/>
      <c r="G243" s="396"/>
      <c r="H243" s="396"/>
      <c r="I243" s="397"/>
      <c r="J243" s="398"/>
      <c r="K243" s="399"/>
      <c r="L243" s="313"/>
      <c r="M243" s="314"/>
      <c r="N243" s="216"/>
      <c r="O243" s="99"/>
      <c r="P243" s="4"/>
      <c r="Q243" s="4"/>
      <c r="R243" s="4"/>
      <c r="S243" s="4"/>
      <c r="T243" s="4"/>
      <c r="CA243" s="173">
        <f>'Formulár platný do 06-2025'!D250</f>
        <v>0</v>
      </c>
      <c r="CB243" s="173">
        <f>'Formulár platný do 06-2025'!E250</f>
        <v>0</v>
      </c>
    </row>
    <row r="244" spans="2:80" ht="14.25" customHeight="1">
      <c r="B244" s="98"/>
      <c r="C244" s="574"/>
      <c r="D244" s="575"/>
      <c r="E244" s="400"/>
      <c r="F244" s="401"/>
      <c r="G244" s="401"/>
      <c r="H244" s="401"/>
      <c r="I244" s="402"/>
      <c r="J244" s="403"/>
      <c r="K244" s="404"/>
      <c r="L244" s="313"/>
      <c r="M244" s="314"/>
      <c r="N244" s="216"/>
      <c r="O244" s="99"/>
      <c r="P244" s="4"/>
      <c r="Q244" s="4"/>
      <c r="R244" s="4"/>
      <c r="S244" s="4"/>
      <c r="T244" s="4"/>
      <c r="CA244" s="173">
        <f>'Formulár platný do 06-2025'!D251</f>
        <v>0</v>
      </c>
      <c r="CB244" s="173">
        <f>'Formulár platný do 06-2025'!E251</f>
        <v>0</v>
      </c>
    </row>
    <row r="245" spans="2:80" ht="14.25" customHeight="1">
      <c r="B245" s="98"/>
      <c r="C245" s="574"/>
      <c r="D245" s="575"/>
      <c r="E245" s="565" t="s">
        <v>180</v>
      </c>
      <c r="F245" s="566"/>
      <c r="G245" s="566"/>
      <c r="H245" s="566"/>
      <c r="I245" s="567"/>
      <c r="J245" s="403"/>
      <c r="K245" s="404"/>
      <c r="L245" s="313"/>
      <c r="M245" s="314"/>
      <c r="N245" s="216"/>
      <c r="O245" s="99"/>
      <c r="P245" s="4"/>
      <c r="Q245" s="4"/>
      <c r="R245" s="4"/>
      <c r="S245" s="4"/>
      <c r="T245" s="4"/>
      <c r="CA245" s="173">
        <f>'Formulár platný do 06-2025'!D252</f>
        <v>0</v>
      </c>
      <c r="CB245" s="173" t="str">
        <f>'Formulár platný do 06-2025'!E252</f>
        <v>Materiál</v>
      </c>
    </row>
    <row r="246" spans="2:80" ht="14.25" customHeight="1">
      <c r="B246" s="98"/>
      <c r="C246" s="574"/>
      <c r="D246" s="575"/>
      <c r="E246" s="296" t="s">
        <v>204</v>
      </c>
      <c r="F246" s="297"/>
      <c r="G246" s="297"/>
      <c r="H246" s="297"/>
      <c r="I246" s="298"/>
      <c r="J246" s="578"/>
      <c r="K246" s="579"/>
      <c r="L246" s="313"/>
      <c r="M246" s="314"/>
      <c r="N246" s="216"/>
      <c r="O246" s="99"/>
      <c r="P246" s="5"/>
      <c r="Q246" s="4"/>
      <c r="R246" s="4"/>
      <c r="S246" s="4"/>
      <c r="T246" s="4"/>
      <c r="CA246" s="173">
        <f>'Formulár platný do 06-2025'!D253</f>
        <v>0</v>
      </c>
      <c r="CB246" s="173">
        <f>'Formulár platný do 06-2025'!E253</f>
        <v>0</v>
      </c>
    </row>
    <row r="247" spans="2:80" ht="14.25" customHeight="1">
      <c r="B247" s="98"/>
      <c r="C247" s="574"/>
      <c r="D247" s="575"/>
      <c r="E247" s="400" t="s">
        <v>183</v>
      </c>
      <c r="F247" s="401"/>
      <c r="G247" s="401"/>
      <c r="H247" s="401"/>
      <c r="I247" s="402"/>
      <c r="J247" s="403"/>
      <c r="K247" s="404"/>
      <c r="L247" s="313"/>
      <c r="M247" s="314"/>
      <c r="N247" s="216"/>
      <c r="O247" s="99"/>
      <c r="P247" s="4"/>
      <c r="Q247" s="4"/>
      <c r="R247" s="4"/>
      <c r="S247" s="4"/>
      <c r="T247" s="4"/>
      <c r="CA247" s="173">
        <f>'Formulár platný do 06-2025'!D254</f>
        <v>0</v>
      </c>
      <c r="CB247" s="173" t="str">
        <f>'Formulár platný do 06-2025'!E254</f>
        <v>izolácia zo strany interiéru:</v>
      </c>
    </row>
    <row r="248" spans="2:80" ht="14.25" customHeight="1">
      <c r="B248" s="98"/>
      <c r="C248" s="574"/>
      <c r="D248" s="575"/>
      <c r="E248" s="395"/>
      <c r="F248" s="396"/>
      <c r="G248" s="396"/>
      <c r="H248" s="396"/>
      <c r="I248" s="397"/>
      <c r="J248" s="398"/>
      <c r="K248" s="399"/>
      <c r="L248" s="313"/>
      <c r="M248" s="314"/>
      <c r="N248" s="216"/>
      <c r="O248" s="99"/>
      <c r="P248" s="5"/>
      <c r="Q248" s="4"/>
      <c r="R248" s="4"/>
      <c r="S248" s="4"/>
      <c r="T248" s="4"/>
      <c r="CA248" s="173">
        <f>'Formulár platný do 06-2025'!D255</f>
        <v>0</v>
      </c>
      <c r="CB248" s="173">
        <f>'Formulár platný do 06-2025'!E255</f>
        <v>0</v>
      </c>
    </row>
    <row r="249" spans="2:80" ht="14.25" customHeight="1">
      <c r="B249" s="98"/>
      <c r="C249" s="574"/>
      <c r="D249" s="575"/>
      <c r="E249" s="400"/>
      <c r="F249" s="401"/>
      <c r="G249" s="401"/>
      <c r="H249" s="401"/>
      <c r="I249" s="402"/>
      <c r="J249" s="403"/>
      <c r="K249" s="404"/>
      <c r="L249" s="313"/>
      <c r="M249" s="314"/>
      <c r="N249" s="216"/>
      <c r="O249" s="99"/>
      <c r="P249" s="5"/>
      <c r="Q249" s="5"/>
      <c r="R249" s="4"/>
      <c r="S249" s="6"/>
      <c r="T249" s="4"/>
      <c r="CA249" s="173">
        <f>'Formulár platný do 06-2025'!D256</f>
        <v>0</v>
      </c>
      <c r="CB249" s="173" t="str">
        <f>'Formulár platný do 06-2025'!E256</f>
        <v>konštrukcia:</v>
      </c>
    </row>
    <row r="250" spans="2:80" ht="15" customHeight="1" thickBot="1">
      <c r="B250" s="98"/>
      <c r="C250" s="576"/>
      <c r="D250" s="577"/>
      <c r="E250" s="557"/>
      <c r="F250" s="558"/>
      <c r="G250" s="558"/>
      <c r="H250" s="558"/>
      <c r="I250" s="559"/>
      <c r="J250" s="587"/>
      <c r="K250" s="588"/>
      <c r="L250" s="315"/>
      <c r="M250" s="316"/>
      <c r="N250" s="216"/>
      <c r="O250" s="99"/>
      <c r="P250" s="5"/>
      <c r="Q250" s="4"/>
      <c r="R250" s="4"/>
      <c r="S250" s="4"/>
      <c r="T250" s="4"/>
      <c r="CA250" s="173">
        <f>'Formulár platný do 06-2025'!D257</f>
        <v>0</v>
      </c>
      <c r="CB250" s="173" t="str">
        <f>'Formulár platný do 06-2025'!E259</f>
        <v>izolácia zo strany nevykurovaného priestoru:</v>
      </c>
    </row>
    <row r="251" spans="2:80" ht="13.5" thickBot="1">
      <c r="B251" s="98"/>
      <c r="C251" s="114"/>
      <c r="D251" s="114"/>
      <c r="E251" s="114"/>
      <c r="F251" s="114"/>
      <c r="G251" s="114"/>
      <c r="H251" s="114"/>
      <c r="I251" s="114"/>
      <c r="J251" s="114"/>
      <c r="K251" s="114"/>
      <c r="L251" s="568"/>
      <c r="M251" s="568"/>
      <c r="N251" s="216"/>
      <c r="O251" s="99"/>
      <c r="P251" s="3"/>
      <c r="Q251" s="3"/>
      <c r="R251" s="7"/>
      <c r="S251" s="3"/>
      <c r="T251" s="3"/>
      <c r="CA251" s="173">
        <f>'Formulár platný do 06-2025'!D258</f>
        <v>0</v>
      </c>
      <c r="CB251" s="173">
        <f>'Formulár platný do 06-2025'!E260</f>
        <v>0</v>
      </c>
    </row>
    <row r="252" spans="2:80" ht="13.5" thickBot="1">
      <c r="B252" s="98"/>
      <c r="C252" s="572" t="s">
        <v>212</v>
      </c>
      <c r="D252" s="573"/>
      <c r="E252" s="285" t="s">
        <v>0</v>
      </c>
      <c r="F252" s="286"/>
      <c r="G252" s="286"/>
      <c r="H252" s="286"/>
      <c r="I252" s="287"/>
      <c r="J252" s="285" t="s">
        <v>1</v>
      </c>
      <c r="K252" s="279"/>
      <c r="L252" s="278" t="s">
        <v>2</v>
      </c>
      <c r="M252" s="279"/>
      <c r="N252" s="216"/>
      <c r="O252" s="99"/>
      <c r="CA252" s="173">
        <f>'Formulár platný do 06-2025'!D259</f>
        <v>0</v>
      </c>
      <c r="CB252" s="173" t="e">
        <f>'Formulár platný do 06-2025'!#REF!</f>
        <v>#REF!</v>
      </c>
    </row>
    <row r="253" spans="2:80" ht="14.25" customHeight="1">
      <c r="B253" s="98"/>
      <c r="C253" s="574"/>
      <c r="D253" s="575"/>
      <c r="E253" s="569"/>
      <c r="F253" s="570"/>
      <c r="G253" s="570"/>
      <c r="H253" s="570"/>
      <c r="I253" s="571"/>
      <c r="J253" s="283"/>
      <c r="K253" s="284"/>
      <c r="L253" s="311"/>
      <c r="M253" s="312"/>
      <c r="N253" s="216"/>
      <c r="O253" s="99"/>
      <c r="P253" s="3"/>
      <c r="Q253" s="3"/>
      <c r="R253" s="3"/>
      <c r="S253" s="3"/>
      <c r="T253" s="3"/>
      <c r="CA253" s="173">
        <f>'Formulár platný do 06-2025'!D260</f>
        <v>0</v>
      </c>
      <c r="CB253" s="173" t="e">
        <f>'Formulár platný do 06-2025'!#REF!</f>
        <v>#REF!</v>
      </c>
    </row>
    <row r="254" spans="2:80" ht="14.25" customHeight="1">
      <c r="B254" s="98"/>
      <c r="C254" s="574"/>
      <c r="D254" s="575"/>
      <c r="E254" s="400" t="s">
        <v>184</v>
      </c>
      <c r="F254" s="401"/>
      <c r="G254" s="401"/>
      <c r="H254" s="401"/>
      <c r="I254" s="402"/>
      <c r="J254" s="403"/>
      <c r="K254" s="404"/>
      <c r="L254" s="313"/>
      <c r="M254" s="314"/>
      <c r="N254" s="216"/>
      <c r="O254" s="99"/>
      <c r="P254" s="3"/>
      <c r="Q254" s="3"/>
      <c r="R254" s="3"/>
      <c r="S254" s="3"/>
      <c r="T254" s="3"/>
      <c r="CA254" s="173">
        <f>'Formulár platný do 06-2025'!D261</f>
        <v>0</v>
      </c>
      <c r="CB254" s="173">
        <f>'Formulár platný do 06-2025'!E261</f>
        <v>0</v>
      </c>
    </row>
    <row r="255" spans="2:80" ht="14.25" customHeight="1">
      <c r="B255" s="98"/>
      <c r="C255" s="574"/>
      <c r="D255" s="575"/>
      <c r="E255" s="395"/>
      <c r="F255" s="396"/>
      <c r="G255" s="396"/>
      <c r="H255" s="396"/>
      <c r="I255" s="397"/>
      <c r="J255" s="398"/>
      <c r="K255" s="399"/>
      <c r="L255" s="313"/>
      <c r="M255" s="314"/>
      <c r="N255" s="216"/>
      <c r="O255" s="99"/>
      <c r="P255" s="3"/>
      <c r="Q255" s="3"/>
      <c r="R255" s="3"/>
      <c r="S255" s="3"/>
      <c r="T255" s="3"/>
      <c r="CA255" s="173">
        <f>'Formulár platný do 06-2025'!D262</f>
        <v>0</v>
      </c>
      <c r="CB255" s="173">
        <f>'Formulár platný do 06-2025'!E262</f>
        <v>0</v>
      </c>
    </row>
    <row r="256" spans="2:80" ht="14.25" customHeight="1">
      <c r="B256" s="98"/>
      <c r="C256" s="574"/>
      <c r="D256" s="575"/>
      <c r="E256" s="565" t="s">
        <v>182</v>
      </c>
      <c r="F256" s="566"/>
      <c r="G256" s="566"/>
      <c r="H256" s="566"/>
      <c r="I256" s="567"/>
      <c r="J256" s="403"/>
      <c r="K256" s="404"/>
      <c r="L256" s="313"/>
      <c r="M256" s="314"/>
      <c r="N256" s="216"/>
      <c r="O256" s="99"/>
      <c r="P256" s="4"/>
      <c r="Q256" s="4"/>
      <c r="R256" s="4"/>
      <c r="S256" s="4"/>
      <c r="T256" s="4"/>
      <c r="CA256" s="173"/>
      <c r="CB256" s="173"/>
    </row>
    <row r="257" spans="2:94" ht="14.25" customHeight="1">
      <c r="B257" s="98"/>
      <c r="C257" s="574"/>
      <c r="D257" s="575"/>
      <c r="E257" s="296" t="s">
        <v>204</v>
      </c>
      <c r="F257" s="297"/>
      <c r="G257" s="297"/>
      <c r="H257" s="297"/>
      <c r="I257" s="298"/>
      <c r="J257" s="578"/>
      <c r="K257" s="579"/>
      <c r="L257" s="313"/>
      <c r="M257" s="314"/>
      <c r="N257" s="216"/>
      <c r="O257" s="99"/>
      <c r="P257" s="4"/>
      <c r="Q257" s="4"/>
      <c r="R257" s="4"/>
      <c r="S257" s="4"/>
      <c r="T257" s="4"/>
      <c r="CA257" s="173"/>
      <c r="CB257" s="173"/>
    </row>
    <row r="258" spans="2:94" ht="14.25" customHeight="1">
      <c r="B258" s="98"/>
      <c r="C258" s="574"/>
      <c r="D258" s="575"/>
      <c r="E258" s="565"/>
      <c r="F258" s="566"/>
      <c r="G258" s="566"/>
      <c r="H258" s="566"/>
      <c r="I258" s="567"/>
      <c r="J258" s="403"/>
      <c r="K258" s="404"/>
      <c r="L258" s="313"/>
      <c r="M258" s="314"/>
      <c r="N258" s="216"/>
      <c r="O258" s="99"/>
      <c r="P258" s="5"/>
      <c r="Q258" s="4"/>
      <c r="R258" s="4"/>
      <c r="S258" s="4"/>
      <c r="T258" s="4"/>
      <c r="CA258" s="173"/>
      <c r="CB258" s="173"/>
    </row>
    <row r="259" spans="2:94" ht="14.25" customHeight="1">
      <c r="B259" s="98"/>
      <c r="C259" s="574"/>
      <c r="D259" s="575"/>
      <c r="E259" s="400" t="s">
        <v>185</v>
      </c>
      <c r="F259" s="401"/>
      <c r="G259" s="401"/>
      <c r="H259" s="401"/>
      <c r="I259" s="402"/>
      <c r="J259" s="403"/>
      <c r="K259" s="404"/>
      <c r="L259" s="313"/>
      <c r="M259" s="314"/>
      <c r="N259" s="216"/>
      <c r="O259" s="99"/>
      <c r="P259" s="4"/>
      <c r="Q259" s="4"/>
      <c r="R259" s="4"/>
      <c r="S259" s="4"/>
      <c r="T259" s="4"/>
      <c r="CA259" s="173"/>
      <c r="CB259" s="173"/>
    </row>
    <row r="260" spans="2:94" ht="14.25" customHeight="1">
      <c r="B260" s="98"/>
      <c r="C260" s="574"/>
      <c r="D260" s="575"/>
      <c r="E260" s="395"/>
      <c r="F260" s="396"/>
      <c r="G260" s="396"/>
      <c r="H260" s="396"/>
      <c r="I260" s="397"/>
      <c r="J260" s="398"/>
      <c r="K260" s="399"/>
      <c r="L260" s="313"/>
      <c r="M260" s="314"/>
      <c r="N260" s="216"/>
      <c r="O260" s="99"/>
      <c r="P260" s="4"/>
      <c r="Q260" s="4"/>
      <c r="R260" s="4"/>
      <c r="S260" s="4"/>
      <c r="T260" s="4"/>
      <c r="CA260" s="173"/>
      <c r="CB260" s="173"/>
    </row>
    <row r="261" spans="2:94" ht="14.25" customHeight="1">
      <c r="B261" s="98"/>
      <c r="C261" s="574"/>
      <c r="D261" s="575"/>
      <c r="E261" s="400"/>
      <c r="F261" s="401"/>
      <c r="G261" s="401"/>
      <c r="H261" s="401"/>
      <c r="I261" s="402"/>
      <c r="J261" s="403"/>
      <c r="K261" s="404"/>
      <c r="L261" s="313"/>
      <c r="M261" s="314"/>
      <c r="N261" s="216"/>
      <c r="O261" s="99"/>
      <c r="P261" s="5"/>
      <c r="Q261" s="5"/>
      <c r="R261" s="4"/>
      <c r="S261" s="6"/>
      <c r="T261" s="4"/>
      <c r="CA261" s="173"/>
      <c r="CB261" s="173"/>
    </row>
    <row r="262" spans="2:94" ht="15" customHeight="1" thickBot="1">
      <c r="B262" s="98"/>
      <c r="C262" s="576"/>
      <c r="D262" s="577"/>
      <c r="E262" s="557"/>
      <c r="F262" s="558"/>
      <c r="G262" s="558"/>
      <c r="H262" s="558"/>
      <c r="I262" s="559"/>
      <c r="J262" s="587"/>
      <c r="K262" s="588"/>
      <c r="L262" s="315"/>
      <c r="M262" s="316"/>
      <c r="N262" s="216"/>
      <c r="O262" s="99"/>
      <c r="P262" s="4"/>
      <c r="Q262" s="4"/>
      <c r="R262" s="4"/>
      <c r="S262" s="4"/>
      <c r="T262" s="4"/>
      <c r="CA262" s="173"/>
      <c r="CB262" s="173"/>
    </row>
    <row r="263" spans="2:94" s="11" customFormat="1" ht="9" customHeight="1">
      <c r="B263" s="99"/>
      <c r="C263" s="99"/>
      <c r="D263" s="99"/>
      <c r="E263" s="99"/>
      <c r="F263" s="99"/>
      <c r="G263" s="99"/>
      <c r="H263" s="99"/>
      <c r="I263" s="99"/>
      <c r="J263" s="99"/>
      <c r="K263" s="99"/>
      <c r="L263" s="99"/>
      <c r="M263" s="99"/>
      <c r="N263" s="216"/>
      <c r="O263" s="99"/>
      <c r="Z263" s="271"/>
      <c r="AA263" s="271"/>
      <c r="AB263" s="271"/>
      <c r="AC263" s="271"/>
      <c r="AD263" s="271"/>
      <c r="AE263" s="271"/>
      <c r="AF263" s="271"/>
      <c r="AG263" s="271"/>
      <c r="AH263" s="271"/>
      <c r="AI263" s="271"/>
      <c r="AJ263" s="271"/>
      <c r="AK263" s="271"/>
      <c r="AL263" s="271"/>
      <c r="AM263" s="271"/>
      <c r="AN263" s="271"/>
      <c r="AO263" s="271"/>
      <c r="AP263" s="271"/>
      <c r="AQ263" s="271"/>
      <c r="AR263" s="271"/>
      <c r="AS263" s="271"/>
      <c r="AT263" s="271"/>
      <c r="AU263" s="271"/>
      <c r="AV263" s="271"/>
      <c r="AW263" s="271"/>
      <c r="AX263" s="271"/>
      <c r="AY263" s="271"/>
      <c r="AZ263" s="271"/>
      <c r="BA263" s="271"/>
      <c r="BB263" s="271"/>
      <c r="BC263" s="271"/>
      <c r="BD263" s="271"/>
      <c r="BE263" s="271"/>
      <c r="BF263" s="271"/>
      <c r="BG263" s="271"/>
      <c r="BH263" s="271"/>
      <c r="BI263" s="271"/>
      <c r="BJ263" s="271"/>
      <c r="BK263" s="271"/>
      <c r="BL263" s="271"/>
      <c r="BM263" s="271"/>
      <c r="BN263" s="271"/>
      <c r="BO263" s="271"/>
      <c r="BP263" s="271"/>
      <c r="BQ263" s="271"/>
      <c r="BR263" s="271"/>
      <c r="BS263" s="271"/>
      <c r="BT263" s="271"/>
      <c r="BU263" s="271"/>
      <c r="BV263" s="271"/>
      <c r="BW263" s="271"/>
      <c r="BX263" s="271"/>
      <c r="BY263" s="271"/>
      <c r="BZ263" s="271"/>
      <c r="CA263" s="173"/>
      <c r="CB263" s="173"/>
      <c r="CC263" s="271"/>
      <c r="CD263" s="271"/>
      <c r="CE263" s="271"/>
      <c r="CF263" s="271"/>
      <c r="CG263" s="271"/>
      <c r="CH263" s="271"/>
      <c r="CI263" s="271"/>
      <c r="CJ263" s="271"/>
      <c r="CK263" s="271"/>
      <c r="CL263" s="271"/>
      <c r="CM263" s="271"/>
      <c r="CN263" s="271"/>
      <c r="CO263" s="271"/>
      <c r="CP263" s="271"/>
    </row>
    <row r="264" spans="2:94" s="11" customFormat="1" ht="42.75" customHeight="1">
      <c r="B264" s="99"/>
      <c r="C264" s="99"/>
      <c r="D264" s="99"/>
      <c r="E264" s="99"/>
      <c r="F264" s="99"/>
      <c r="G264" s="99"/>
      <c r="H264" s="99"/>
      <c r="I264" s="99"/>
      <c r="J264" s="99"/>
      <c r="K264" s="99"/>
      <c r="L264" s="99"/>
      <c r="M264" s="99"/>
      <c r="N264" s="216"/>
      <c r="O264" s="99"/>
      <c r="Z264" s="271"/>
      <c r="AA264" s="271"/>
      <c r="AB264" s="271"/>
      <c r="AC264" s="271"/>
      <c r="AD264" s="271"/>
      <c r="AE264" s="271"/>
      <c r="AF264" s="271"/>
      <c r="AG264" s="271"/>
      <c r="AH264" s="271"/>
      <c r="AI264" s="271"/>
      <c r="AJ264" s="271"/>
      <c r="AK264" s="271"/>
      <c r="AL264" s="271"/>
      <c r="AM264" s="271"/>
      <c r="AN264" s="271"/>
      <c r="AO264" s="271"/>
      <c r="AP264" s="271"/>
      <c r="AQ264" s="271"/>
      <c r="AR264" s="271"/>
      <c r="AS264" s="271"/>
      <c r="AT264" s="271"/>
      <c r="AU264" s="271"/>
      <c r="AV264" s="271"/>
      <c r="AW264" s="271"/>
      <c r="AX264" s="271"/>
      <c r="AY264" s="271"/>
      <c r="AZ264" s="271"/>
      <c r="BA264" s="271"/>
      <c r="BB264" s="271"/>
      <c r="BC264" s="271"/>
      <c r="BD264" s="271"/>
      <c r="BE264" s="271"/>
      <c r="BF264" s="271"/>
      <c r="BG264" s="271"/>
      <c r="BH264" s="271"/>
      <c r="BI264" s="271"/>
      <c r="BJ264" s="271"/>
      <c r="BK264" s="271"/>
      <c r="BL264" s="271"/>
      <c r="BM264" s="271"/>
      <c r="BN264" s="271"/>
      <c r="BO264" s="271"/>
      <c r="BP264" s="271"/>
      <c r="BQ264" s="271"/>
      <c r="BR264" s="271"/>
      <c r="BS264" s="271"/>
      <c r="BT264" s="271"/>
      <c r="BU264" s="271"/>
      <c r="BV264" s="271"/>
      <c r="BW264" s="271"/>
      <c r="BX264" s="271"/>
      <c r="BY264" s="271"/>
      <c r="BZ264" s="271"/>
      <c r="CA264" s="173"/>
      <c r="CB264" s="173"/>
      <c r="CC264" s="271"/>
      <c r="CD264" s="271"/>
      <c r="CE264" s="271"/>
      <c r="CF264" s="271"/>
      <c r="CG264" s="271"/>
      <c r="CH264" s="271"/>
      <c r="CI264" s="271"/>
      <c r="CJ264" s="271"/>
      <c r="CK264" s="271"/>
      <c r="CL264" s="271"/>
      <c r="CM264" s="271"/>
      <c r="CN264" s="271"/>
      <c r="CO264" s="271"/>
      <c r="CP264" s="271"/>
    </row>
    <row r="265" spans="2:94" s="11" customFormat="1" ht="64.5" customHeight="1">
      <c r="B265" s="685" t="s">
        <v>187</v>
      </c>
      <c r="C265" s="685"/>
      <c r="D265" s="685"/>
      <c r="E265" s="685"/>
      <c r="F265" s="685"/>
      <c r="G265" s="685"/>
      <c r="H265" s="685"/>
      <c r="I265" s="685"/>
      <c r="J265" s="685"/>
      <c r="K265" s="685"/>
      <c r="L265" s="685"/>
      <c r="M265" s="685"/>
      <c r="N265" s="685"/>
      <c r="O265" s="685"/>
      <c r="Z265" s="271"/>
      <c r="AA265" s="271"/>
      <c r="AB265" s="271"/>
      <c r="AC265" s="271"/>
      <c r="AD265" s="271"/>
      <c r="AE265" s="271"/>
      <c r="AF265" s="271"/>
      <c r="AG265" s="271"/>
      <c r="AH265" s="271"/>
      <c r="AI265" s="271"/>
      <c r="AJ265" s="271"/>
      <c r="AK265" s="271"/>
      <c r="AL265" s="271"/>
      <c r="AM265" s="271"/>
      <c r="AN265" s="271"/>
      <c r="AO265" s="271"/>
      <c r="AP265" s="271"/>
      <c r="AQ265" s="271"/>
      <c r="AR265" s="271"/>
      <c r="AS265" s="271"/>
      <c r="AT265" s="271"/>
      <c r="AU265" s="271"/>
      <c r="AV265" s="271"/>
      <c r="AW265" s="271"/>
      <c r="AX265" s="271"/>
      <c r="AY265" s="271"/>
      <c r="AZ265" s="271"/>
      <c r="BA265" s="271"/>
      <c r="BB265" s="271"/>
      <c r="BC265" s="271"/>
      <c r="BD265" s="271"/>
      <c r="BE265" s="271"/>
      <c r="BF265" s="271"/>
      <c r="BG265" s="271"/>
      <c r="BH265" s="271"/>
      <c r="BI265" s="271"/>
      <c r="BJ265" s="271"/>
      <c r="BK265" s="271"/>
      <c r="BL265" s="271"/>
      <c r="BM265" s="271"/>
      <c r="BN265" s="271"/>
      <c r="BO265" s="271"/>
      <c r="BP265" s="271"/>
      <c r="BQ265" s="271"/>
      <c r="BR265" s="271"/>
      <c r="BS265" s="271"/>
      <c r="BT265" s="271"/>
      <c r="BU265" s="271"/>
      <c r="BV265" s="271"/>
      <c r="BW265" s="271"/>
      <c r="BX265" s="271"/>
      <c r="BY265" s="271"/>
      <c r="BZ265" s="271"/>
      <c r="CA265" s="173"/>
      <c r="CB265" s="173"/>
      <c r="CC265" s="271"/>
      <c r="CD265" s="271"/>
      <c r="CE265" s="271"/>
      <c r="CF265" s="271"/>
      <c r="CG265" s="271"/>
      <c r="CH265" s="271"/>
      <c r="CI265" s="271"/>
      <c r="CJ265" s="271"/>
      <c r="CK265" s="271"/>
      <c r="CL265" s="271"/>
      <c r="CM265" s="271"/>
      <c r="CN265" s="271"/>
      <c r="CO265" s="271"/>
      <c r="CP265" s="271"/>
    </row>
    <row r="266" spans="2:94" ht="44.25" customHeight="1">
      <c r="C266" s="27" t="s">
        <v>164</v>
      </c>
      <c r="CA266" s="173"/>
      <c r="CB266" s="173"/>
    </row>
    <row r="267" spans="2:94" ht="22.5" customHeight="1" thickBot="1">
      <c r="C267" s="785" t="s">
        <v>4</v>
      </c>
      <c r="D267" s="785"/>
      <c r="E267" s="785"/>
      <c r="F267" s="785"/>
      <c r="G267" s="785"/>
      <c r="H267" s="785"/>
      <c r="I267" s="785"/>
      <c r="J267" s="785"/>
      <c r="K267" s="785"/>
      <c r="L267" s="785"/>
      <c r="M267" s="785"/>
      <c r="N267" s="785"/>
      <c r="O267" s="785"/>
      <c r="P267" s="785"/>
      <c r="Q267" s="785"/>
      <c r="R267" s="2"/>
      <c r="S267" s="2"/>
      <c r="T267" s="2"/>
      <c r="U267" s="2"/>
      <c r="V267" s="2"/>
      <c r="W267" s="2"/>
      <c r="CA267" s="173"/>
      <c r="CB267" s="173"/>
    </row>
    <row r="268" spans="2:94" ht="39.75" customHeight="1">
      <c r="C268" s="374" t="s">
        <v>39</v>
      </c>
      <c r="D268" s="375"/>
      <c r="E268" s="376"/>
      <c r="F268" s="553" t="s">
        <v>321</v>
      </c>
      <c r="G268" s="553"/>
      <c r="H268" s="553"/>
      <c r="I268" s="553"/>
      <c r="J268" s="553"/>
      <c r="K268" s="553"/>
      <c r="L268" s="553"/>
      <c r="M268" s="553"/>
      <c r="N268" s="553"/>
      <c r="O268" s="553"/>
      <c r="P268" s="553"/>
      <c r="Q268" s="554"/>
      <c r="R268" s="2"/>
      <c r="S268" s="2"/>
      <c r="T268" s="2"/>
      <c r="U268" s="2"/>
      <c r="V268" s="2"/>
      <c r="W268" s="2"/>
      <c r="CA268" s="173"/>
      <c r="CB268" s="173"/>
    </row>
    <row r="269" spans="2:94" ht="12.75" customHeight="1">
      <c r="C269" s="377"/>
      <c r="D269" s="378"/>
      <c r="E269" s="379"/>
      <c r="F269" s="491"/>
      <c r="G269" s="491"/>
      <c r="H269" s="491"/>
      <c r="I269" s="491"/>
      <c r="J269" s="491"/>
      <c r="K269" s="491"/>
      <c r="L269" s="491"/>
      <c r="M269" s="491"/>
      <c r="N269" s="491"/>
      <c r="O269" s="491"/>
      <c r="P269" s="491"/>
      <c r="Q269" s="492"/>
      <c r="R269" s="2"/>
      <c r="S269" s="2"/>
      <c r="T269" s="2"/>
      <c r="U269" s="2"/>
      <c r="V269" s="2"/>
      <c r="W269" s="2"/>
      <c r="CA269" s="173"/>
      <c r="CB269" s="173"/>
    </row>
    <row r="270" spans="2:94" ht="20.25" customHeight="1" thickBot="1">
      <c r="C270" s="377"/>
      <c r="D270" s="378"/>
      <c r="E270" s="379"/>
      <c r="F270" s="555"/>
      <c r="G270" s="555"/>
      <c r="H270" s="555"/>
      <c r="I270" s="555"/>
      <c r="J270" s="555"/>
      <c r="K270" s="555"/>
      <c r="L270" s="555"/>
      <c r="M270" s="555"/>
      <c r="N270" s="555"/>
      <c r="O270" s="555"/>
      <c r="P270" s="555"/>
      <c r="Q270" s="556"/>
      <c r="R270" s="2"/>
      <c r="S270" s="2"/>
      <c r="T270" s="2"/>
      <c r="U270" s="2"/>
      <c r="V270" s="2"/>
      <c r="W270" s="2"/>
      <c r="CA270" s="173"/>
      <c r="CB270" s="173"/>
    </row>
    <row r="271" spans="2:94" ht="40.5" customHeight="1" thickBot="1">
      <c r="C271" s="526" t="s">
        <v>303</v>
      </c>
      <c r="D271" s="527"/>
      <c r="E271" s="528"/>
      <c r="F271" s="529" t="s">
        <v>322</v>
      </c>
      <c r="G271" s="530"/>
      <c r="H271" s="530"/>
      <c r="I271" s="530"/>
      <c r="J271" s="530"/>
      <c r="K271" s="530"/>
      <c r="L271" s="530"/>
      <c r="M271" s="530"/>
      <c r="N271" s="530"/>
      <c r="O271" s="530"/>
      <c r="P271" s="530"/>
      <c r="Q271" s="531"/>
      <c r="R271" s="2"/>
      <c r="S271" s="2"/>
      <c r="T271" s="2"/>
      <c r="U271" s="2"/>
      <c r="V271" s="2"/>
      <c r="W271" s="2"/>
      <c r="CA271" s="173"/>
      <c r="CB271" s="173"/>
    </row>
    <row r="272" spans="2:94" ht="66.75" customHeight="1" thickBot="1">
      <c r="C272" s="526" t="s">
        <v>47</v>
      </c>
      <c r="D272" s="527"/>
      <c r="E272" s="528"/>
      <c r="F272" s="688" t="s">
        <v>304</v>
      </c>
      <c r="G272" s="688"/>
      <c r="H272" s="688"/>
      <c r="I272" s="688"/>
      <c r="J272" s="688"/>
      <c r="K272" s="688"/>
      <c r="L272" s="688"/>
      <c r="M272" s="688"/>
      <c r="N272" s="688"/>
      <c r="O272" s="688"/>
      <c r="P272" s="688"/>
      <c r="Q272" s="689"/>
      <c r="R272" s="2"/>
      <c r="S272" s="2"/>
      <c r="T272" s="2"/>
      <c r="U272" s="8"/>
      <c r="V272" s="8"/>
      <c r="W272" s="8"/>
      <c r="CA272" s="173"/>
      <c r="CB272" s="173"/>
    </row>
    <row r="273" spans="3:80" ht="24.75" customHeight="1" thickBot="1">
      <c r="C273" s="690" t="s">
        <v>48</v>
      </c>
      <c r="D273" s="691"/>
      <c r="E273" s="692"/>
      <c r="F273" s="15" t="s">
        <v>28</v>
      </c>
      <c r="G273" s="634">
        <v>0</v>
      </c>
      <c r="H273" s="635"/>
      <c r="I273" s="16" t="s">
        <v>29</v>
      </c>
      <c r="J273" s="17">
        <v>0.8</v>
      </c>
      <c r="K273" s="18" t="s">
        <v>32</v>
      </c>
      <c r="L273" s="19">
        <v>0</v>
      </c>
      <c r="M273" s="16" t="s">
        <v>30</v>
      </c>
      <c r="N273" s="20"/>
      <c r="O273" s="19">
        <v>0.2</v>
      </c>
      <c r="P273" s="20" t="s">
        <v>33</v>
      </c>
      <c r="Q273" s="19">
        <v>0</v>
      </c>
      <c r="R273" s="2"/>
      <c r="S273" s="2"/>
      <c r="T273" s="2"/>
      <c r="U273" s="8"/>
      <c r="V273" s="8"/>
      <c r="W273" s="8"/>
      <c r="CA273" s="173"/>
      <c r="CB273" s="173"/>
    </row>
    <row r="274" spans="3:80" ht="39.75" customHeight="1" thickBot="1">
      <c r="C274" s="693"/>
      <c r="D274" s="694"/>
      <c r="E274" s="695"/>
      <c r="F274" s="21" t="s">
        <v>31</v>
      </c>
      <c r="G274" s="550"/>
      <c r="H274" s="551"/>
      <c r="I274" s="551"/>
      <c r="J274" s="551"/>
      <c r="K274" s="551"/>
      <c r="L274" s="551"/>
      <c r="M274" s="551"/>
      <c r="N274" s="551"/>
      <c r="O274" s="551"/>
      <c r="P274" s="551"/>
      <c r="Q274" s="552"/>
      <c r="R274" s="2"/>
      <c r="S274" s="2"/>
      <c r="T274" s="2"/>
      <c r="U274" s="8"/>
      <c r="V274" s="8"/>
      <c r="W274" s="8"/>
      <c r="CA274" s="173"/>
      <c r="CB274" s="173"/>
    </row>
    <row r="275" spans="3:80" ht="30" customHeight="1" thickBot="1">
      <c r="C275" s="405" t="s">
        <v>13</v>
      </c>
      <c r="D275" s="406"/>
      <c r="E275" s="407"/>
      <c r="F275" s="547" t="s">
        <v>61</v>
      </c>
      <c r="G275" s="547"/>
      <c r="H275" s="547"/>
      <c r="I275" s="547"/>
      <c r="J275" s="547"/>
      <c r="K275" s="547"/>
      <c r="L275" s="547"/>
      <c r="M275" s="547"/>
      <c r="N275" s="547"/>
      <c r="O275" s="547"/>
      <c r="P275" s="547"/>
      <c r="Q275" s="548"/>
      <c r="R275" s="2"/>
      <c r="S275" s="2"/>
      <c r="T275" s="2"/>
      <c r="U275" s="2"/>
      <c r="V275" s="2"/>
      <c r="W275" s="2"/>
      <c r="CA275" s="173"/>
      <c r="CB275" s="173"/>
    </row>
    <row r="276" spans="3:80" ht="24.75" customHeight="1">
      <c r="C276" s="532" t="s">
        <v>145</v>
      </c>
      <c r="D276" s="533"/>
      <c r="E276" s="534"/>
      <c r="F276" s="541" t="s">
        <v>142</v>
      </c>
      <c r="G276" s="542"/>
      <c r="H276" s="542"/>
      <c r="I276" s="543"/>
      <c r="J276" s="237" t="s">
        <v>310</v>
      </c>
      <c r="K276" s="237" t="s">
        <v>308</v>
      </c>
      <c r="L276" s="227" t="s">
        <v>306</v>
      </c>
      <c r="M276" s="238" t="s">
        <v>307</v>
      </c>
      <c r="N276" s="546" t="s">
        <v>305</v>
      </c>
      <c r="O276" s="542"/>
      <c r="P276" s="546" t="s">
        <v>144</v>
      </c>
      <c r="Q276" s="543"/>
      <c r="R276" s="2"/>
      <c r="S276" s="2"/>
      <c r="T276" s="2"/>
      <c r="U276" s="2"/>
      <c r="V276" s="2"/>
      <c r="W276" s="2"/>
      <c r="CA276" s="173"/>
      <c r="CB276" s="173"/>
    </row>
    <row r="277" spans="3:80" ht="38.25" customHeight="1" thickBot="1">
      <c r="C277" s="535"/>
      <c r="D277" s="536"/>
      <c r="E277" s="537"/>
      <c r="F277" s="538" t="s">
        <v>143</v>
      </c>
      <c r="G277" s="539"/>
      <c r="H277" s="539"/>
      <c r="I277" s="540"/>
      <c r="J277" s="239" t="s">
        <v>309</v>
      </c>
      <c r="K277" s="239" t="s">
        <v>99</v>
      </c>
      <c r="L277" s="236">
        <v>0.87</v>
      </c>
      <c r="M277" s="236">
        <v>0.95</v>
      </c>
      <c r="N277" s="549">
        <v>67</v>
      </c>
      <c r="O277" s="545"/>
      <c r="P277" s="544" t="s">
        <v>55</v>
      </c>
      <c r="Q277" s="545"/>
      <c r="R277" s="2"/>
      <c r="S277" s="2"/>
      <c r="T277" s="2"/>
      <c r="U277" s="2"/>
      <c r="V277" s="2"/>
      <c r="W277" s="2"/>
      <c r="CA277" s="173"/>
      <c r="CB277" s="173"/>
    </row>
    <row r="278" spans="3:80" ht="45.75" customHeight="1" thickBot="1">
      <c r="C278" s="451" t="s">
        <v>140</v>
      </c>
      <c r="D278" s="452"/>
      <c r="E278" s="453"/>
      <c r="F278" s="454" t="s">
        <v>272</v>
      </c>
      <c r="G278" s="455"/>
      <c r="H278" s="455"/>
      <c r="I278" s="455"/>
      <c r="J278" s="455"/>
      <c r="K278" s="455"/>
      <c r="L278" s="455"/>
      <c r="M278" s="455"/>
      <c r="N278" s="455"/>
      <c r="O278" s="455"/>
      <c r="P278" s="455"/>
      <c r="Q278" s="456"/>
      <c r="R278" s="2"/>
      <c r="S278" s="2"/>
      <c r="T278" s="2"/>
      <c r="U278" s="2"/>
      <c r="V278" s="2"/>
      <c r="W278" s="2"/>
      <c r="CA278" s="173"/>
      <c r="CB278" s="173"/>
    </row>
    <row r="279" spans="3:80" ht="17.25" customHeight="1">
      <c r="C279" s="488" t="s">
        <v>5</v>
      </c>
      <c r="D279" s="489"/>
      <c r="E279" s="490"/>
      <c r="F279" s="491" t="s">
        <v>84</v>
      </c>
      <c r="G279" s="491"/>
      <c r="H279" s="491"/>
      <c r="I279" s="491"/>
      <c r="J279" s="491"/>
      <c r="K279" s="491"/>
      <c r="L279" s="491"/>
      <c r="M279" s="491"/>
      <c r="N279" s="491"/>
      <c r="O279" s="491"/>
      <c r="P279" s="491"/>
      <c r="Q279" s="492"/>
      <c r="R279" s="2"/>
      <c r="S279" s="2"/>
      <c r="T279" s="2"/>
      <c r="U279" s="2"/>
      <c r="V279" s="2"/>
      <c r="W279" s="2"/>
      <c r="CA279" s="173"/>
      <c r="CB279" s="173"/>
    </row>
    <row r="280" spans="3:80" ht="34.5" customHeight="1">
      <c r="C280" s="495" t="s">
        <v>34</v>
      </c>
      <c r="D280" s="496"/>
      <c r="E280" s="497"/>
      <c r="F280" s="491"/>
      <c r="G280" s="491"/>
      <c r="H280" s="491"/>
      <c r="I280" s="491"/>
      <c r="J280" s="491"/>
      <c r="K280" s="491"/>
      <c r="L280" s="491"/>
      <c r="M280" s="491"/>
      <c r="N280" s="491"/>
      <c r="O280" s="491"/>
      <c r="P280" s="491"/>
      <c r="Q280" s="492"/>
      <c r="R280" s="2"/>
      <c r="S280" s="2"/>
      <c r="T280" s="2"/>
      <c r="U280" s="2"/>
      <c r="V280" s="2"/>
      <c r="W280" s="2"/>
      <c r="CA280" s="261"/>
    </row>
    <row r="281" spans="3:80" ht="24" customHeight="1">
      <c r="C281" s="498"/>
      <c r="D281" s="499"/>
      <c r="E281" s="500"/>
      <c r="F281" s="493"/>
      <c r="G281" s="493"/>
      <c r="H281" s="493"/>
      <c r="I281" s="493"/>
      <c r="J281" s="493"/>
      <c r="K281" s="493"/>
      <c r="L281" s="493"/>
      <c r="M281" s="493"/>
      <c r="N281" s="493"/>
      <c r="O281" s="493"/>
      <c r="P281" s="493"/>
      <c r="Q281" s="494"/>
      <c r="R281" s="2"/>
      <c r="S281" s="2"/>
      <c r="T281" s="2"/>
      <c r="U281" s="2"/>
      <c r="V281" s="2"/>
      <c r="W281" s="2"/>
      <c r="CA281" s="261"/>
    </row>
    <row r="282" spans="3:80">
      <c r="C282" s="501" t="s">
        <v>35</v>
      </c>
      <c r="D282" s="348"/>
      <c r="E282" s="349"/>
      <c r="F282" s="502" t="s">
        <v>123</v>
      </c>
      <c r="G282" s="503"/>
      <c r="H282" s="503"/>
      <c r="I282" s="503"/>
      <c r="J282" s="503"/>
      <c r="K282" s="503"/>
      <c r="L282" s="503"/>
      <c r="M282" s="503"/>
      <c r="N282" s="504"/>
      <c r="O282" s="504"/>
      <c r="P282" s="504"/>
      <c r="Q282" s="505"/>
      <c r="R282" s="2"/>
      <c r="S282" s="2"/>
      <c r="T282" s="2"/>
      <c r="U282" s="2"/>
      <c r="V282" s="2"/>
      <c r="W282" s="2"/>
      <c r="CA282" s="261"/>
    </row>
    <row r="283" spans="3:80">
      <c r="C283" s="501"/>
      <c r="D283" s="348"/>
      <c r="E283" s="349"/>
      <c r="F283" s="502"/>
      <c r="G283" s="503"/>
      <c r="H283" s="503"/>
      <c r="I283" s="503"/>
      <c r="J283" s="503"/>
      <c r="K283" s="503"/>
      <c r="L283" s="503"/>
      <c r="M283" s="503"/>
      <c r="N283" s="504"/>
      <c r="O283" s="504"/>
      <c r="P283" s="504"/>
      <c r="Q283" s="505"/>
      <c r="R283" s="2"/>
      <c r="S283" s="2"/>
      <c r="T283" s="2"/>
      <c r="U283" s="2"/>
      <c r="V283" s="2"/>
      <c r="W283" s="2"/>
      <c r="CA283" s="261"/>
    </row>
    <row r="284" spans="3:80">
      <c r="C284" s="501"/>
      <c r="D284" s="348"/>
      <c r="E284" s="349"/>
      <c r="F284" s="502"/>
      <c r="G284" s="503"/>
      <c r="H284" s="503"/>
      <c r="I284" s="503"/>
      <c r="J284" s="503"/>
      <c r="K284" s="503"/>
      <c r="L284" s="503"/>
      <c r="M284" s="503"/>
      <c r="N284" s="504"/>
      <c r="O284" s="504"/>
      <c r="P284" s="504"/>
      <c r="Q284" s="505"/>
      <c r="R284" s="2"/>
      <c r="S284" s="2"/>
      <c r="T284" s="2"/>
      <c r="U284" s="2"/>
      <c r="V284" s="2"/>
      <c r="W284" s="2"/>
      <c r="CA284" s="261"/>
    </row>
    <row r="285" spans="3:80" ht="13.5" thickBot="1">
      <c r="C285" s="347"/>
      <c r="D285" s="348"/>
      <c r="E285" s="349"/>
      <c r="F285" s="465"/>
      <c r="G285" s="466"/>
      <c r="H285" s="466"/>
      <c r="I285" s="466"/>
      <c r="J285" s="466"/>
      <c r="K285" s="466"/>
      <c r="L285" s="466"/>
      <c r="M285" s="466"/>
      <c r="N285" s="506"/>
      <c r="O285" s="506"/>
      <c r="P285" s="506"/>
      <c r="Q285" s="507"/>
      <c r="R285" s="2"/>
      <c r="S285" s="2"/>
      <c r="T285" s="2"/>
      <c r="U285" s="2"/>
      <c r="V285" s="2"/>
      <c r="W285" s="2"/>
      <c r="CA285" s="261"/>
    </row>
    <row r="286" spans="3:80" ht="13.5" customHeight="1">
      <c r="C286" s="405" t="s">
        <v>49</v>
      </c>
      <c r="D286" s="406"/>
      <c r="E286" s="407"/>
      <c r="F286" s="508" t="s">
        <v>85</v>
      </c>
      <c r="G286" s="512"/>
      <c r="H286" s="509"/>
      <c r="I286" s="508" t="s">
        <v>86</v>
      </c>
      <c r="J286" s="509"/>
      <c r="K286" s="508" t="s">
        <v>87</v>
      </c>
      <c r="L286" s="512"/>
      <c r="M286" s="509"/>
      <c r="N286" s="508" t="s">
        <v>36</v>
      </c>
      <c r="O286" s="512"/>
      <c r="P286" s="512"/>
      <c r="Q286" s="509"/>
      <c r="R286" s="2"/>
      <c r="S286" s="2"/>
      <c r="T286" s="2"/>
      <c r="U286" s="2"/>
      <c r="V286" s="2"/>
      <c r="W286" s="2"/>
      <c r="CA286" s="261"/>
    </row>
    <row r="287" spans="3:80" ht="16.5" customHeight="1" thickBot="1">
      <c r="C287" s="377"/>
      <c r="D287" s="378"/>
      <c r="E287" s="379"/>
      <c r="F287" s="523"/>
      <c r="G287" s="524"/>
      <c r="H287" s="525"/>
      <c r="I287" s="510"/>
      <c r="J287" s="511"/>
      <c r="K287" s="510"/>
      <c r="L287" s="513"/>
      <c r="M287" s="511"/>
      <c r="N287" s="523"/>
      <c r="O287" s="524"/>
      <c r="P287" s="524"/>
      <c r="Q287" s="525"/>
      <c r="R287" s="2"/>
      <c r="S287" s="2"/>
      <c r="T287" s="2"/>
      <c r="U287" s="2"/>
      <c r="V287" s="2"/>
      <c r="W287" s="2"/>
      <c r="CA287" s="261"/>
    </row>
    <row r="288" spans="3:80" ht="14.25" customHeight="1">
      <c r="C288" s="377"/>
      <c r="D288" s="378"/>
      <c r="E288" s="379"/>
      <c r="F288" s="514" t="s">
        <v>45</v>
      </c>
      <c r="G288" s="520"/>
      <c r="H288" s="515"/>
      <c r="I288" s="514" t="s">
        <v>45</v>
      </c>
      <c r="J288" s="515"/>
      <c r="K288" s="514" t="s">
        <v>38</v>
      </c>
      <c r="L288" s="520"/>
      <c r="M288" s="515"/>
      <c r="N288" s="514" t="s">
        <v>38</v>
      </c>
      <c r="O288" s="520"/>
      <c r="P288" s="520"/>
      <c r="Q288" s="515"/>
      <c r="R288" s="2"/>
      <c r="S288" s="2"/>
      <c r="T288" s="2"/>
      <c r="U288" s="2"/>
      <c r="V288" s="2"/>
      <c r="W288" s="2"/>
      <c r="CA288" s="261"/>
    </row>
    <row r="289" spans="3:79">
      <c r="C289" s="377"/>
      <c r="D289" s="378"/>
      <c r="E289" s="379"/>
      <c r="F289" s="516"/>
      <c r="G289" s="521"/>
      <c r="H289" s="517"/>
      <c r="I289" s="516"/>
      <c r="J289" s="517"/>
      <c r="K289" s="516"/>
      <c r="L289" s="521"/>
      <c r="M289" s="517"/>
      <c r="N289" s="516"/>
      <c r="O289" s="521"/>
      <c r="P289" s="521"/>
      <c r="Q289" s="517"/>
      <c r="R289" s="2"/>
      <c r="S289" s="2"/>
      <c r="T289" s="2"/>
      <c r="U289" s="2"/>
      <c r="V289" s="2"/>
      <c r="W289" s="2"/>
      <c r="CA289" s="261"/>
    </row>
    <row r="290" spans="3:79">
      <c r="C290" s="377"/>
      <c r="D290" s="378"/>
      <c r="E290" s="379"/>
      <c r="F290" s="516"/>
      <c r="G290" s="521"/>
      <c r="H290" s="517"/>
      <c r="I290" s="516"/>
      <c r="J290" s="517"/>
      <c r="K290" s="516"/>
      <c r="L290" s="521"/>
      <c r="M290" s="517"/>
      <c r="N290" s="516"/>
      <c r="O290" s="521"/>
      <c r="P290" s="521"/>
      <c r="Q290" s="517"/>
      <c r="R290" s="2"/>
      <c r="S290" s="2"/>
      <c r="T290" s="2"/>
      <c r="U290" s="2"/>
      <c r="V290" s="2"/>
      <c r="W290" s="2"/>
      <c r="CA290" s="261"/>
    </row>
    <row r="291" spans="3:79" ht="13.5" thickBot="1">
      <c r="C291" s="377"/>
      <c r="D291" s="378"/>
      <c r="E291" s="379"/>
      <c r="F291" s="518"/>
      <c r="G291" s="522"/>
      <c r="H291" s="519"/>
      <c r="I291" s="518"/>
      <c r="J291" s="519"/>
      <c r="K291" s="518"/>
      <c r="L291" s="522"/>
      <c r="M291" s="519"/>
      <c r="N291" s="518"/>
      <c r="O291" s="522"/>
      <c r="P291" s="522"/>
      <c r="Q291" s="519"/>
      <c r="R291" s="2"/>
      <c r="S291" s="2"/>
      <c r="T291" s="2"/>
      <c r="U291" s="2"/>
      <c r="V291" s="2"/>
      <c r="W291" s="2"/>
      <c r="CA291" s="261"/>
    </row>
    <row r="292" spans="3:79" ht="21.75" customHeight="1">
      <c r="C292" s="405" t="s">
        <v>73</v>
      </c>
      <c r="D292" s="406"/>
      <c r="E292" s="407"/>
      <c r="F292" s="424" t="s">
        <v>125</v>
      </c>
      <c r="G292" s="424"/>
      <c r="H292" s="424"/>
      <c r="I292" s="424"/>
      <c r="J292" s="424"/>
      <c r="K292" s="424"/>
      <c r="L292" s="424"/>
      <c r="M292" s="424"/>
      <c r="N292" s="424"/>
      <c r="O292" s="424"/>
      <c r="P292" s="424"/>
      <c r="Q292" s="425"/>
      <c r="R292" s="2"/>
      <c r="S292" s="2"/>
      <c r="T292" s="2"/>
      <c r="U292" s="2"/>
      <c r="V292" s="2"/>
      <c r="W292" s="2"/>
      <c r="CA292" s="261"/>
    </row>
    <row r="293" spans="3:79">
      <c r="C293" s="483"/>
      <c r="D293" s="484"/>
      <c r="E293" s="485"/>
      <c r="F293" s="486"/>
      <c r="G293" s="486"/>
      <c r="H293" s="486"/>
      <c r="I293" s="486"/>
      <c r="J293" s="486"/>
      <c r="K293" s="486"/>
      <c r="L293" s="486"/>
      <c r="M293" s="486"/>
      <c r="N293" s="486"/>
      <c r="O293" s="486"/>
      <c r="P293" s="486"/>
      <c r="Q293" s="487"/>
      <c r="R293" s="2"/>
      <c r="S293" s="2"/>
      <c r="T293" s="2"/>
      <c r="U293" s="2"/>
      <c r="V293" s="2"/>
      <c r="W293" s="2"/>
      <c r="CA293" s="261"/>
    </row>
    <row r="294" spans="3:79" ht="21.75" customHeight="1">
      <c r="C294" s="405" t="s">
        <v>14</v>
      </c>
      <c r="D294" s="406"/>
      <c r="E294" s="407"/>
      <c r="F294" s="350" t="s">
        <v>50</v>
      </c>
      <c r="G294" s="350"/>
      <c r="H294" s="350"/>
      <c r="I294" s="350"/>
      <c r="J294" s="350"/>
      <c r="K294" s="350"/>
      <c r="L294" s="350"/>
      <c r="M294" s="350"/>
      <c r="N294" s="350"/>
      <c r="O294" s="350"/>
      <c r="P294" s="350"/>
      <c r="Q294" s="351"/>
      <c r="R294" s="2"/>
      <c r="S294" s="2"/>
      <c r="T294" s="2"/>
      <c r="U294" s="2"/>
      <c r="V294" s="2"/>
      <c r="W294" s="2"/>
      <c r="CA294" s="261"/>
    </row>
    <row r="295" spans="3:79" ht="23.25" customHeight="1">
      <c r="C295" s="405" t="s">
        <v>15</v>
      </c>
      <c r="D295" s="406"/>
      <c r="E295" s="407"/>
      <c r="F295" s="350" t="s">
        <v>25</v>
      </c>
      <c r="G295" s="350"/>
      <c r="H295" s="350"/>
      <c r="I295" s="350"/>
      <c r="J295" s="350"/>
      <c r="K295" s="350"/>
      <c r="L295" s="350"/>
      <c r="M295" s="350"/>
      <c r="N295" s="350"/>
      <c r="O295" s="350"/>
      <c r="P295" s="350"/>
      <c r="Q295" s="351"/>
      <c r="R295" s="2"/>
      <c r="S295" s="2"/>
      <c r="T295" s="2"/>
      <c r="U295" s="2"/>
      <c r="V295" s="2"/>
      <c r="W295" s="2"/>
      <c r="CA295" s="261"/>
    </row>
    <row r="296" spans="3:79">
      <c r="C296" s="405" t="s">
        <v>19</v>
      </c>
      <c r="D296" s="457"/>
      <c r="E296" s="458"/>
      <c r="F296" s="465" t="s">
        <v>55</v>
      </c>
      <c r="G296" s="466"/>
      <c r="H296" s="466"/>
      <c r="I296" s="466"/>
      <c r="J296" s="466"/>
      <c r="K296" s="471" t="s">
        <v>271</v>
      </c>
      <c r="L296" s="471"/>
      <c r="M296" s="471"/>
      <c r="N296" s="472"/>
      <c r="O296" s="472"/>
      <c r="P296" s="472"/>
      <c r="Q296" s="473"/>
      <c r="R296" s="2"/>
      <c r="S296" s="2"/>
      <c r="T296" s="2"/>
      <c r="U296" s="2"/>
      <c r="V296" s="2"/>
      <c r="W296" s="2"/>
      <c r="CA296" s="261"/>
    </row>
    <row r="297" spans="3:79">
      <c r="C297" s="459"/>
      <c r="D297" s="460"/>
      <c r="E297" s="461"/>
      <c r="F297" s="467"/>
      <c r="G297" s="468"/>
      <c r="H297" s="468"/>
      <c r="I297" s="468"/>
      <c r="J297" s="468"/>
      <c r="K297" s="474"/>
      <c r="L297" s="474"/>
      <c r="M297" s="474"/>
      <c r="N297" s="475"/>
      <c r="O297" s="475"/>
      <c r="P297" s="475"/>
      <c r="Q297" s="476"/>
      <c r="R297" s="2"/>
      <c r="S297" s="2"/>
      <c r="T297" s="2"/>
      <c r="U297" s="2"/>
      <c r="V297" s="2"/>
      <c r="W297" s="2"/>
      <c r="CA297" s="261"/>
    </row>
    <row r="298" spans="3:79">
      <c r="C298" s="459"/>
      <c r="D298" s="460"/>
      <c r="E298" s="461"/>
      <c r="F298" s="467"/>
      <c r="G298" s="468"/>
      <c r="H298" s="468"/>
      <c r="I298" s="468"/>
      <c r="J298" s="468"/>
      <c r="K298" s="477"/>
      <c r="L298" s="477"/>
      <c r="M298" s="477"/>
      <c r="N298" s="478"/>
      <c r="O298" s="478"/>
      <c r="P298" s="478"/>
      <c r="Q298" s="479"/>
      <c r="R298" s="2"/>
      <c r="S298" s="2"/>
      <c r="T298" s="2"/>
      <c r="U298" s="2"/>
      <c r="V298" s="2"/>
      <c r="W298" s="2"/>
      <c r="CA298" s="261"/>
    </row>
    <row r="299" spans="3:79" ht="18.75" customHeight="1">
      <c r="C299" s="462"/>
      <c r="D299" s="463"/>
      <c r="E299" s="464"/>
      <c r="F299" s="469"/>
      <c r="G299" s="470"/>
      <c r="H299" s="470"/>
      <c r="I299" s="470"/>
      <c r="J299" s="470"/>
      <c r="K299" s="480"/>
      <c r="L299" s="480"/>
      <c r="M299" s="480"/>
      <c r="N299" s="481"/>
      <c r="O299" s="481"/>
      <c r="P299" s="481"/>
      <c r="Q299" s="482"/>
      <c r="R299" s="2"/>
      <c r="S299" s="2"/>
      <c r="T299" s="2"/>
      <c r="U299" s="2"/>
      <c r="V299" s="2"/>
      <c r="W299" s="2"/>
      <c r="CA299" s="261"/>
    </row>
    <row r="300" spans="3:79">
      <c r="C300" s="416" t="s">
        <v>18</v>
      </c>
      <c r="D300" s="417"/>
      <c r="E300" s="418"/>
      <c r="F300" s="422" t="s">
        <v>46</v>
      </c>
      <c r="G300" s="422"/>
      <c r="H300" s="422"/>
      <c r="I300" s="422"/>
      <c r="J300" s="422"/>
      <c r="K300" s="422"/>
      <c r="L300" s="422"/>
      <c r="M300" s="422"/>
      <c r="N300" s="422"/>
      <c r="O300" s="422"/>
      <c r="P300" s="422"/>
      <c r="Q300" s="423"/>
      <c r="R300" s="2"/>
      <c r="S300" s="2"/>
      <c r="T300" s="2"/>
      <c r="U300" s="2"/>
      <c r="V300" s="2"/>
      <c r="W300" s="2"/>
      <c r="CA300" s="261"/>
    </row>
    <row r="301" spans="3:79">
      <c r="C301" s="419"/>
      <c r="D301" s="420"/>
      <c r="E301" s="421"/>
      <c r="F301" s="424"/>
      <c r="G301" s="424"/>
      <c r="H301" s="424"/>
      <c r="I301" s="424"/>
      <c r="J301" s="424"/>
      <c r="K301" s="424"/>
      <c r="L301" s="424"/>
      <c r="M301" s="424"/>
      <c r="N301" s="424"/>
      <c r="O301" s="424"/>
      <c r="P301" s="424"/>
      <c r="Q301" s="425"/>
      <c r="R301" s="2"/>
      <c r="S301" s="2"/>
      <c r="T301" s="2"/>
      <c r="U301" s="2"/>
      <c r="V301" s="2"/>
      <c r="W301" s="2"/>
      <c r="CA301" s="261"/>
    </row>
    <row r="302" spans="3:79" ht="6.75" customHeight="1" thickBot="1">
      <c r="C302" s="428"/>
      <c r="D302" s="429"/>
      <c r="E302" s="430"/>
      <c r="F302" s="426"/>
      <c r="G302" s="426"/>
      <c r="H302" s="426"/>
      <c r="I302" s="426"/>
      <c r="J302" s="426"/>
      <c r="K302" s="426"/>
      <c r="L302" s="426"/>
      <c r="M302" s="426"/>
      <c r="N302" s="426"/>
      <c r="O302" s="426"/>
      <c r="P302" s="426"/>
      <c r="Q302" s="427"/>
      <c r="R302" s="2"/>
      <c r="S302" s="2"/>
      <c r="T302" s="2"/>
      <c r="U302" s="2"/>
      <c r="V302" s="2"/>
      <c r="W302" s="2"/>
      <c r="CA302" s="261"/>
    </row>
    <row r="303" spans="3:79" ht="20.25" customHeight="1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2"/>
      <c r="T303" s="2"/>
      <c r="U303" s="2"/>
      <c r="V303" s="2"/>
      <c r="W303" s="2"/>
      <c r="CA303" s="261"/>
    </row>
    <row r="304" spans="3:79" ht="23.25" customHeight="1" thickBot="1">
      <c r="C304" s="437" t="s">
        <v>96</v>
      </c>
      <c r="D304" s="437"/>
      <c r="E304" s="437"/>
      <c r="F304" s="437"/>
      <c r="G304" s="437"/>
      <c r="H304" s="437"/>
      <c r="I304" s="437"/>
      <c r="J304" s="437"/>
      <c r="K304" s="437"/>
      <c r="L304" s="437"/>
      <c r="M304" s="437"/>
      <c r="N304" s="437"/>
      <c r="O304" s="437"/>
      <c r="P304" s="437"/>
      <c r="Q304" s="437"/>
      <c r="R304" s="2"/>
      <c r="S304" s="2"/>
      <c r="T304" s="2"/>
      <c r="U304" s="2"/>
      <c r="V304" s="2"/>
      <c r="W304" s="2"/>
      <c r="CA304" s="261"/>
    </row>
    <row r="305" spans="3:79" ht="27" customHeight="1" thickBot="1">
      <c r="C305" s="431" t="s">
        <v>221</v>
      </c>
      <c r="D305" s="432"/>
      <c r="E305" s="433"/>
      <c r="F305" s="15" t="s">
        <v>28</v>
      </c>
      <c r="G305" s="22">
        <v>0</v>
      </c>
      <c r="H305" s="19"/>
      <c r="I305" s="16" t="s">
        <v>29</v>
      </c>
      <c r="J305" s="17">
        <v>1</v>
      </c>
      <c r="K305" s="18" t="s">
        <v>32</v>
      </c>
      <c r="L305" s="19">
        <v>0</v>
      </c>
      <c r="M305" s="16" t="s">
        <v>30</v>
      </c>
      <c r="N305" s="20"/>
      <c r="O305" s="19">
        <v>0</v>
      </c>
      <c r="P305" s="20" t="s">
        <v>33</v>
      </c>
      <c r="Q305" s="19">
        <v>0</v>
      </c>
      <c r="R305" s="2"/>
      <c r="S305" s="2"/>
      <c r="T305" s="2"/>
      <c r="U305" s="2"/>
      <c r="V305" s="2"/>
      <c r="W305" s="2"/>
      <c r="CA305" s="261"/>
    </row>
    <row r="306" spans="3:79" ht="72.75" customHeight="1">
      <c r="C306" s="434"/>
      <c r="D306" s="435"/>
      <c r="E306" s="435"/>
      <c r="F306" s="383" t="s">
        <v>130</v>
      </c>
      <c r="G306" s="384"/>
      <c r="H306" s="384"/>
      <c r="I306" s="384"/>
      <c r="J306" s="384"/>
      <c r="K306" s="384"/>
      <c r="L306" s="384"/>
      <c r="M306" s="384"/>
      <c r="N306" s="384"/>
      <c r="O306" s="384"/>
      <c r="P306" s="384"/>
      <c r="Q306" s="385"/>
      <c r="R306" s="2"/>
      <c r="S306" s="2"/>
      <c r="T306" s="2"/>
      <c r="U306" s="2"/>
      <c r="V306" s="2"/>
      <c r="W306" s="2"/>
      <c r="CA306" s="261"/>
    </row>
    <row r="307" spans="3:79" ht="17.25" customHeight="1">
      <c r="C307" s="324" t="s">
        <v>127</v>
      </c>
      <c r="D307" s="444"/>
      <c r="E307" s="445"/>
      <c r="F307" s="438" t="s">
        <v>222</v>
      </c>
      <c r="G307" s="439"/>
      <c r="H307" s="439"/>
      <c r="I307" s="439"/>
      <c r="J307" s="439"/>
      <c r="K307" s="439"/>
      <c r="L307" s="439"/>
      <c r="M307" s="439"/>
      <c r="N307" s="439"/>
      <c r="O307" s="439"/>
      <c r="P307" s="439"/>
      <c r="Q307" s="440"/>
      <c r="R307" s="2"/>
      <c r="S307" s="2"/>
      <c r="T307" s="2"/>
      <c r="U307" s="2"/>
      <c r="V307" s="2"/>
      <c r="W307" s="2"/>
      <c r="CA307" s="261"/>
    </row>
    <row r="308" spans="3:79" ht="17.25" customHeight="1">
      <c r="C308" s="324" t="s">
        <v>126</v>
      </c>
      <c r="D308" s="444"/>
      <c r="E308" s="445"/>
      <c r="F308" s="448" t="s">
        <v>338</v>
      </c>
      <c r="G308" s="449"/>
      <c r="H308" s="449"/>
      <c r="I308" s="449"/>
      <c r="J308" s="449"/>
      <c r="K308" s="449"/>
      <c r="L308" s="449"/>
      <c r="M308" s="449"/>
      <c r="N308" s="449"/>
      <c r="O308" s="449"/>
      <c r="P308" s="449"/>
      <c r="Q308" s="450"/>
      <c r="R308" s="2"/>
      <c r="S308" s="2"/>
      <c r="T308" s="2"/>
      <c r="U308" s="2"/>
      <c r="V308" s="2"/>
      <c r="W308" s="2"/>
      <c r="CA308" s="261"/>
    </row>
    <row r="309" spans="3:79" ht="17.25" customHeight="1" thickBot="1">
      <c r="C309" s="325" t="s">
        <v>128</v>
      </c>
      <c r="D309" s="446"/>
      <c r="E309" s="447"/>
      <c r="F309" s="441" t="s">
        <v>129</v>
      </c>
      <c r="G309" s="442"/>
      <c r="H309" s="442"/>
      <c r="I309" s="442"/>
      <c r="J309" s="442"/>
      <c r="K309" s="442"/>
      <c r="L309" s="442"/>
      <c r="M309" s="442"/>
      <c r="N309" s="442"/>
      <c r="O309" s="442"/>
      <c r="P309" s="442"/>
      <c r="Q309" s="443"/>
      <c r="R309" s="2"/>
      <c r="S309" s="2"/>
      <c r="T309" s="2"/>
      <c r="U309" s="2"/>
      <c r="V309" s="2"/>
      <c r="W309" s="2"/>
      <c r="CA309" s="261"/>
    </row>
    <row r="310" spans="3:79" ht="24.75" customHeight="1">
      <c r="C310" s="405" t="s">
        <v>17</v>
      </c>
      <c r="D310" s="406"/>
      <c r="E310" s="407"/>
      <c r="F310" s="350" t="s">
        <v>23</v>
      </c>
      <c r="G310" s="350"/>
      <c r="H310" s="350"/>
      <c r="I310" s="350"/>
      <c r="J310" s="350"/>
      <c r="K310" s="350"/>
      <c r="L310" s="350"/>
      <c r="M310" s="350"/>
      <c r="N310" s="350"/>
      <c r="O310" s="350"/>
      <c r="P310" s="350"/>
      <c r="Q310" s="351"/>
      <c r="R310" s="2"/>
      <c r="S310" s="2"/>
      <c r="T310" s="2"/>
      <c r="U310" s="2"/>
      <c r="V310" s="2"/>
      <c r="W310" s="2"/>
      <c r="CA310" s="261"/>
    </row>
    <row r="311" spans="3:79" ht="27" customHeight="1">
      <c r="C311" s="405" t="s">
        <v>22</v>
      </c>
      <c r="D311" s="406"/>
      <c r="E311" s="407"/>
      <c r="F311" s="350" t="s">
        <v>124</v>
      </c>
      <c r="G311" s="350"/>
      <c r="H311" s="350"/>
      <c r="I311" s="350"/>
      <c r="J311" s="350"/>
      <c r="K311" s="350"/>
      <c r="L311" s="350"/>
      <c r="M311" s="350"/>
      <c r="N311" s="350"/>
      <c r="O311" s="350"/>
      <c r="P311" s="350"/>
      <c r="Q311" s="351"/>
      <c r="R311" s="2"/>
      <c r="S311" s="2"/>
      <c r="T311" s="2"/>
      <c r="U311" s="2"/>
      <c r="V311" s="2"/>
      <c r="W311" s="2"/>
      <c r="CA311" s="261"/>
    </row>
    <row r="312" spans="3:79" ht="27" customHeight="1">
      <c r="C312" s="405" t="s">
        <v>16</v>
      </c>
      <c r="D312" s="406"/>
      <c r="E312" s="407"/>
      <c r="F312" s="350" t="s">
        <v>25</v>
      </c>
      <c r="G312" s="350"/>
      <c r="H312" s="350"/>
      <c r="I312" s="350"/>
      <c r="J312" s="350"/>
      <c r="K312" s="350"/>
      <c r="L312" s="350"/>
      <c r="M312" s="350"/>
      <c r="N312" s="350"/>
      <c r="O312" s="350"/>
      <c r="P312" s="350"/>
      <c r="Q312" s="351"/>
      <c r="R312" s="2"/>
      <c r="S312" s="2"/>
      <c r="T312" s="2"/>
      <c r="U312" s="2"/>
      <c r="V312" s="2"/>
      <c r="W312" s="2"/>
      <c r="CA312" s="261"/>
    </row>
    <row r="313" spans="3:79" ht="27.75" customHeight="1" thickBot="1">
      <c r="C313" s="408" t="s">
        <v>15</v>
      </c>
      <c r="D313" s="409"/>
      <c r="E313" s="410"/>
      <c r="F313" s="411" t="s">
        <v>24</v>
      </c>
      <c r="G313" s="411"/>
      <c r="H313" s="411"/>
      <c r="I313" s="411"/>
      <c r="J313" s="411"/>
      <c r="K313" s="411"/>
      <c r="L313" s="411"/>
      <c r="M313" s="411"/>
      <c r="N313" s="411"/>
      <c r="O313" s="411"/>
      <c r="P313" s="411"/>
      <c r="Q313" s="412"/>
      <c r="R313" s="2"/>
      <c r="S313" s="2"/>
      <c r="T313" s="2"/>
      <c r="U313" s="2"/>
      <c r="V313" s="2"/>
      <c r="W313" s="2"/>
      <c r="CA313" s="261"/>
    </row>
    <row r="314" spans="3:79" ht="15" thickBot="1">
      <c r="C314" s="10"/>
      <c r="D314" s="10"/>
      <c r="E314" s="10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4"/>
      <c r="R314" s="2"/>
      <c r="S314" s="2"/>
      <c r="T314" s="2"/>
      <c r="U314" s="2"/>
      <c r="V314" s="2"/>
      <c r="W314" s="2"/>
      <c r="CA314" s="261"/>
    </row>
    <row r="315" spans="3:79" ht="27.75" customHeight="1">
      <c r="C315" s="413" t="s">
        <v>318</v>
      </c>
      <c r="D315" s="414"/>
      <c r="E315" s="415"/>
      <c r="F315" s="436" t="s">
        <v>26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5"/>
      <c r="Q315" s="346"/>
      <c r="R315" s="2"/>
      <c r="S315" s="2"/>
      <c r="T315" s="2"/>
      <c r="U315" s="2"/>
      <c r="V315" s="2"/>
      <c r="W315" s="2"/>
      <c r="CA315" s="261"/>
    </row>
    <row r="316" spans="3:79" ht="27.75" customHeight="1">
      <c r="C316" s="392" t="s">
        <v>132</v>
      </c>
      <c r="D316" s="393"/>
      <c r="E316" s="394"/>
      <c r="F316" s="373" t="s">
        <v>26</v>
      </c>
      <c r="G316" s="350"/>
      <c r="H316" s="350"/>
      <c r="I316" s="350"/>
      <c r="J316" s="350"/>
      <c r="K316" s="350"/>
      <c r="L316" s="350"/>
      <c r="M316" s="350"/>
      <c r="N316" s="350"/>
      <c r="O316" s="350"/>
      <c r="P316" s="350"/>
      <c r="Q316" s="351"/>
      <c r="R316" s="2"/>
      <c r="S316" s="2"/>
      <c r="T316" s="2"/>
      <c r="U316" s="2"/>
      <c r="V316" s="2"/>
      <c r="W316" s="2"/>
      <c r="CA316" s="261"/>
    </row>
    <row r="317" spans="3:79" ht="27.75" customHeight="1">
      <c r="C317" s="392" t="s">
        <v>137</v>
      </c>
      <c r="D317" s="393"/>
      <c r="E317" s="394"/>
      <c r="F317" s="373" t="s">
        <v>26</v>
      </c>
      <c r="G317" s="350"/>
      <c r="H317" s="350"/>
      <c r="I317" s="350"/>
      <c r="J317" s="350"/>
      <c r="K317" s="350"/>
      <c r="L317" s="350"/>
      <c r="M317" s="350"/>
      <c r="N317" s="350"/>
      <c r="O317" s="350"/>
      <c r="P317" s="350"/>
      <c r="Q317" s="351"/>
      <c r="R317" s="2"/>
      <c r="S317" s="2"/>
      <c r="T317" s="2"/>
      <c r="U317" s="2"/>
      <c r="V317" s="2"/>
      <c r="W317" s="2"/>
      <c r="CA317" s="261"/>
    </row>
    <row r="318" spans="3:79" ht="27.75" customHeight="1">
      <c r="C318" s="347" t="s">
        <v>20</v>
      </c>
      <c r="D318" s="348"/>
      <c r="E318" s="349"/>
      <c r="F318" s="373" t="s">
        <v>26</v>
      </c>
      <c r="G318" s="350"/>
      <c r="H318" s="350"/>
      <c r="I318" s="350"/>
      <c r="J318" s="350"/>
      <c r="K318" s="350"/>
      <c r="L318" s="350"/>
      <c r="M318" s="350"/>
      <c r="N318" s="350"/>
      <c r="O318" s="350"/>
      <c r="P318" s="350"/>
      <c r="Q318" s="351"/>
      <c r="R318" s="2"/>
      <c r="S318" s="2"/>
      <c r="T318" s="2"/>
      <c r="U318" s="2"/>
      <c r="V318" s="2"/>
      <c r="W318" s="2"/>
      <c r="CA318" s="261"/>
    </row>
    <row r="319" spans="3:79" ht="27.75" customHeight="1" thickBot="1">
      <c r="C319" s="352" t="s">
        <v>133</v>
      </c>
      <c r="D319" s="353"/>
      <c r="E319" s="354"/>
      <c r="F319" s="373" t="s">
        <v>26</v>
      </c>
      <c r="G319" s="350"/>
      <c r="H319" s="350"/>
      <c r="I319" s="350"/>
      <c r="J319" s="350"/>
      <c r="K319" s="350"/>
      <c r="L319" s="350"/>
      <c r="M319" s="350"/>
      <c r="N319" s="350"/>
      <c r="O319" s="350"/>
      <c r="P319" s="350"/>
      <c r="Q319" s="351"/>
      <c r="R319" s="2"/>
      <c r="S319" s="2"/>
      <c r="T319" s="2"/>
      <c r="U319" s="2"/>
      <c r="V319" s="2"/>
      <c r="W319" s="2"/>
      <c r="CA319" s="261"/>
    </row>
    <row r="320" spans="3:79" ht="15" thickBot="1">
      <c r="C320" s="251"/>
      <c r="D320" s="251"/>
      <c r="E320" s="251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6"/>
      <c r="R320" s="2"/>
      <c r="S320" s="2"/>
      <c r="T320" s="2"/>
      <c r="U320" s="2"/>
      <c r="V320" s="2"/>
      <c r="W320" s="2"/>
      <c r="CA320" s="261"/>
    </row>
    <row r="321" spans="2:80" ht="24.75" customHeight="1">
      <c r="C321" s="342" t="s">
        <v>131</v>
      </c>
      <c r="D321" s="343"/>
      <c r="E321" s="344"/>
      <c r="F321" s="345" t="s">
        <v>26</v>
      </c>
      <c r="G321" s="345"/>
      <c r="H321" s="345"/>
      <c r="I321" s="345"/>
      <c r="J321" s="345"/>
      <c r="K321" s="345"/>
      <c r="L321" s="345"/>
      <c r="M321" s="345"/>
      <c r="N321" s="345"/>
      <c r="O321" s="345"/>
      <c r="P321" s="345"/>
      <c r="Q321" s="346"/>
      <c r="R321" s="2"/>
      <c r="S321" s="2"/>
      <c r="T321" s="2"/>
      <c r="U321" s="2"/>
      <c r="V321" s="2"/>
      <c r="W321" s="2"/>
      <c r="CA321" s="261"/>
    </row>
    <row r="322" spans="2:80" ht="18.75" customHeight="1">
      <c r="C322" s="347" t="s">
        <v>20</v>
      </c>
      <c r="D322" s="348"/>
      <c r="E322" s="349"/>
      <c r="F322" s="350" t="s">
        <v>26</v>
      </c>
      <c r="G322" s="350"/>
      <c r="H322" s="350"/>
      <c r="I322" s="350"/>
      <c r="J322" s="350"/>
      <c r="K322" s="350"/>
      <c r="L322" s="350"/>
      <c r="M322" s="350"/>
      <c r="N322" s="350"/>
      <c r="O322" s="350"/>
      <c r="P322" s="350"/>
      <c r="Q322" s="351"/>
      <c r="R322" s="2"/>
      <c r="S322" s="2"/>
      <c r="T322" s="2"/>
      <c r="U322" s="2"/>
      <c r="V322" s="2"/>
      <c r="W322" s="2"/>
      <c r="CA322" s="261"/>
    </row>
    <row r="323" spans="2:80" ht="18.75" customHeight="1">
      <c r="C323" s="347" t="s">
        <v>132</v>
      </c>
      <c r="D323" s="348"/>
      <c r="E323" s="349"/>
      <c r="F323" s="350" t="s">
        <v>26</v>
      </c>
      <c r="G323" s="350"/>
      <c r="H323" s="350"/>
      <c r="I323" s="350"/>
      <c r="J323" s="350"/>
      <c r="K323" s="350"/>
      <c r="L323" s="350"/>
      <c r="M323" s="350"/>
      <c r="N323" s="350"/>
      <c r="O323" s="350"/>
      <c r="P323" s="350"/>
      <c r="Q323" s="351"/>
      <c r="R323" s="2"/>
      <c r="S323" s="2"/>
      <c r="T323" s="2"/>
      <c r="U323" s="2"/>
      <c r="V323" s="2"/>
      <c r="W323" s="2"/>
      <c r="CA323" s="261"/>
    </row>
    <row r="324" spans="2:80" ht="18.75" customHeight="1">
      <c r="C324" s="347" t="s">
        <v>138</v>
      </c>
      <c r="D324" s="348"/>
      <c r="E324" s="349"/>
      <c r="F324" s="350" t="s">
        <v>26</v>
      </c>
      <c r="G324" s="350"/>
      <c r="H324" s="350"/>
      <c r="I324" s="350"/>
      <c r="J324" s="350"/>
      <c r="K324" s="350"/>
      <c r="L324" s="350"/>
      <c r="M324" s="350"/>
      <c r="N324" s="350"/>
      <c r="O324" s="350"/>
      <c r="P324" s="350"/>
      <c r="Q324" s="351"/>
      <c r="R324" s="2"/>
      <c r="S324" s="2"/>
      <c r="T324" s="2"/>
      <c r="U324" s="2"/>
      <c r="V324" s="2"/>
      <c r="W324" s="2"/>
      <c r="CA324" s="261"/>
    </row>
    <row r="325" spans="2:80" ht="18.75" customHeight="1" thickBot="1">
      <c r="C325" s="352" t="s">
        <v>317</v>
      </c>
      <c r="D325" s="353"/>
      <c r="E325" s="354"/>
      <c r="F325" s="355" t="s">
        <v>26</v>
      </c>
      <c r="G325" s="356"/>
      <c r="H325" s="356"/>
      <c r="I325" s="356"/>
      <c r="J325" s="356"/>
      <c r="K325" s="356"/>
      <c r="L325" s="356"/>
      <c r="M325" s="356"/>
      <c r="N325" s="356"/>
      <c r="O325" s="356"/>
      <c r="P325" s="356"/>
      <c r="Q325" s="357"/>
      <c r="R325" s="2"/>
      <c r="S325" s="2"/>
      <c r="T325" s="2"/>
      <c r="U325" s="2"/>
      <c r="V325" s="2"/>
      <c r="W325" s="2"/>
      <c r="CA325" s="261"/>
    </row>
    <row r="326" spans="2:80" ht="13.5" customHeight="1" thickBot="1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2"/>
      <c r="T326" s="2"/>
      <c r="U326" s="2"/>
      <c r="V326" s="2"/>
      <c r="W326" s="2"/>
      <c r="CA326" s="261"/>
    </row>
    <row r="327" spans="2:80">
      <c r="C327" s="374" t="s">
        <v>69</v>
      </c>
      <c r="D327" s="375"/>
      <c r="E327" s="376"/>
      <c r="F327" s="383" t="s">
        <v>60</v>
      </c>
      <c r="G327" s="384"/>
      <c r="H327" s="384"/>
      <c r="I327" s="384"/>
      <c r="J327" s="384"/>
      <c r="K327" s="384"/>
      <c r="L327" s="384"/>
      <c r="M327" s="384"/>
      <c r="N327" s="384"/>
      <c r="O327" s="384"/>
      <c r="P327" s="384"/>
      <c r="Q327" s="385"/>
      <c r="R327" s="2"/>
      <c r="S327" s="2"/>
      <c r="T327" s="2"/>
      <c r="U327" s="2"/>
      <c r="V327" s="2"/>
      <c r="W327" s="2"/>
      <c r="CA327" s="261"/>
    </row>
    <row r="328" spans="2:80">
      <c r="C328" s="377"/>
      <c r="D328" s="378"/>
      <c r="E328" s="379"/>
      <c r="F328" s="386"/>
      <c r="G328" s="387"/>
      <c r="H328" s="387"/>
      <c r="I328" s="387"/>
      <c r="J328" s="387"/>
      <c r="K328" s="387"/>
      <c r="L328" s="387"/>
      <c r="M328" s="387"/>
      <c r="N328" s="387"/>
      <c r="O328" s="387"/>
      <c r="P328" s="387"/>
      <c r="Q328" s="388"/>
      <c r="R328" s="2"/>
      <c r="S328" s="2"/>
      <c r="T328" s="2"/>
      <c r="U328" s="2"/>
      <c r="V328" s="2"/>
      <c r="W328" s="2"/>
      <c r="CA328" s="261"/>
    </row>
    <row r="329" spans="2:80" ht="13.5" thickBot="1">
      <c r="C329" s="380"/>
      <c r="D329" s="381"/>
      <c r="E329" s="382"/>
      <c r="F329" s="389"/>
      <c r="G329" s="390"/>
      <c r="H329" s="390"/>
      <c r="I329" s="390"/>
      <c r="J329" s="390"/>
      <c r="K329" s="390"/>
      <c r="L329" s="390"/>
      <c r="M329" s="390"/>
      <c r="N329" s="390"/>
      <c r="O329" s="390"/>
      <c r="P329" s="390"/>
      <c r="Q329" s="391"/>
      <c r="R329" s="2"/>
      <c r="S329" s="2"/>
      <c r="T329" s="2"/>
      <c r="U329" s="2"/>
      <c r="V329" s="2"/>
      <c r="W329" s="2"/>
      <c r="CA329" s="261"/>
    </row>
    <row r="330" spans="2:80" ht="57" customHeight="1">
      <c r="CA330" s="261"/>
    </row>
    <row r="331" spans="2:80" ht="40.5" customHeight="1">
      <c r="B331" s="89"/>
      <c r="C331" s="678" t="s">
        <v>159</v>
      </c>
      <c r="D331" s="678"/>
      <c r="E331" s="678"/>
      <c r="F331" s="678"/>
      <c r="G331" s="678"/>
      <c r="H331" s="678"/>
      <c r="I331" s="678"/>
      <c r="J331" s="678"/>
      <c r="K331" s="678"/>
      <c r="L331" s="678"/>
      <c r="M331" s="678"/>
      <c r="N331" s="678"/>
      <c r="O331" s="678"/>
      <c r="P331" s="678"/>
      <c r="Q331" s="678"/>
      <c r="CA331" s="261"/>
    </row>
    <row r="332" spans="2:80" ht="12" customHeight="1" thickBot="1">
      <c r="B332" s="89"/>
      <c r="C332" s="90"/>
      <c r="D332" s="91"/>
      <c r="E332" s="91"/>
      <c r="F332" s="91"/>
      <c r="G332" s="91"/>
      <c r="H332" s="91"/>
      <c r="I332" s="91"/>
      <c r="J332" s="91"/>
      <c r="K332" s="91"/>
      <c r="L332" s="91"/>
      <c r="M332" s="89"/>
      <c r="N332" s="89"/>
      <c r="O332" s="89"/>
      <c r="P332" s="89"/>
      <c r="Q332" s="89"/>
      <c r="CA332" s="261"/>
    </row>
    <row r="333" spans="2:80" ht="46.5" customHeight="1" thickBot="1">
      <c r="B333" s="89"/>
      <c r="C333" s="675" t="str">
        <f>CONCATENATE("Zaslaním tohoto formulára na uvedenú mailovú adresu potvrdzujete, že uvedené údaje sú pravdivé a zodpovedajú aktuálnemu stavu budovy ku dňu zaslania formulára.",   "Zároveň potvrdzujete záväznú objednávku energetického certifikátu budovy v cene:  ",K40,",-€.")</f>
        <v>Zaslaním tohoto formulára na uvedenú mailovú adresu potvrdzujete, že uvedené údaje sú pravdivé a zodpovedajú aktuálnemu stavu budovy ku dňu zaslania formulára.Zároveň potvrdzujete záväznú objednávku energetického certifikátu budovy v cene:  115,-€.</v>
      </c>
      <c r="D333" s="676"/>
      <c r="E333" s="676"/>
      <c r="F333" s="676"/>
      <c r="G333" s="676"/>
      <c r="H333" s="676"/>
      <c r="I333" s="676"/>
      <c r="J333" s="676"/>
      <c r="K333" s="676"/>
      <c r="L333" s="676"/>
      <c r="M333" s="676"/>
      <c r="N333" s="676"/>
      <c r="O333" s="676"/>
      <c r="P333" s="677"/>
      <c r="Q333" s="89"/>
      <c r="CA333" s="261"/>
    </row>
    <row r="334" spans="2:80" ht="12" customHeight="1">
      <c r="B334" s="89"/>
      <c r="C334" s="90"/>
      <c r="D334" s="91"/>
      <c r="E334" s="91"/>
      <c r="F334" s="91"/>
      <c r="G334" s="91"/>
      <c r="H334" s="91"/>
      <c r="I334" s="91"/>
      <c r="J334" s="91"/>
      <c r="K334" s="91"/>
      <c r="L334" s="91"/>
      <c r="M334" s="89"/>
      <c r="N334" s="89"/>
      <c r="O334" s="89"/>
      <c r="P334" s="89"/>
      <c r="Q334" s="89"/>
      <c r="CA334" s="261"/>
    </row>
    <row r="335" spans="2:80" ht="34.5" customHeight="1">
      <c r="C335" s="60"/>
      <c r="D335" s="61"/>
      <c r="E335" s="61"/>
      <c r="F335" s="61"/>
      <c r="G335" s="61"/>
      <c r="H335" s="61"/>
      <c r="I335" s="61"/>
      <c r="J335" s="61"/>
      <c r="K335" s="61"/>
      <c r="L335" s="61"/>
      <c r="CA335" s="261"/>
    </row>
    <row r="336" spans="2:80" s="36" customFormat="1" ht="16.5" customHeight="1">
      <c r="CA336" s="261"/>
      <c r="CB336" s="261"/>
    </row>
    <row r="337" spans="3:94" ht="20.25" customHeight="1">
      <c r="CA337" s="261"/>
    </row>
    <row r="338" spans="3:94" ht="31.5" customHeight="1">
      <c r="C338" s="678" t="s">
        <v>169</v>
      </c>
      <c r="D338" s="678"/>
      <c r="E338" s="678"/>
      <c r="F338" s="678"/>
      <c r="G338" s="678"/>
      <c r="H338" s="678"/>
      <c r="I338" s="678"/>
      <c r="J338" s="678"/>
      <c r="K338" s="678"/>
      <c r="L338" s="678"/>
      <c r="M338" s="678"/>
      <c r="N338" s="678"/>
      <c r="O338" s="678"/>
      <c r="P338" s="678"/>
      <c r="Q338" s="678"/>
      <c r="CA338" s="261"/>
    </row>
    <row r="339" spans="3:94" s="40" customFormat="1" ht="8.25" customHeight="1">
      <c r="C339" s="687"/>
      <c r="D339" s="687"/>
      <c r="E339" s="687"/>
      <c r="F339" s="687"/>
      <c r="G339" s="687"/>
      <c r="H339" s="687"/>
      <c r="I339" s="687"/>
      <c r="J339" s="687"/>
      <c r="K339" s="687"/>
      <c r="L339" s="687"/>
      <c r="M339" s="687"/>
      <c r="N339" s="687"/>
      <c r="O339" s="687"/>
      <c r="P339" s="687"/>
      <c r="Q339" s="687"/>
      <c r="CA339" s="261"/>
      <c r="CB339" s="261"/>
    </row>
    <row r="340" spans="3:94" s="40" customFormat="1" ht="20.25" customHeight="1">
      <c r="C340" s="776" t="s">
        <v>286</v>
      </c>
      <c r="D340" s="776"/>
      <c r="E340" s="776"/>
      <c r="F340" s="776"/>
      <c r="G340" s="776"/>
      <c r="H340" s="776"/>
      <c r="I340" s="776"/>
      <c r="J340" s="776"/>
      <c r="K340" s="776"/>
      <c r="L340" s="776"/>
      <c r="M340" s="776"/>
      <c r="N340" s="776"/>
      <c r="O340" s="776"/>
      <c r="P340" s="776"/>
      <c r="Q340" s="776"/>
      <c r="CA340" s="261"/>
      <c r="CB340" s="261"/>
    </row>
    <row r="341" spans="3:94" s="28" customFormat="1" ht="34.5" customHeight="1">
      <c r="C341" s="341" t="s">
        <v>287</v>
      </c>
      <c r="D341" s="341"/>
      <c r="E341" s="341"/>
      <c r="F341" s="341"/>
      <c r="G341" s="341"/>
      <c r="H341" s="341"/>
      <c r="I341" s="341"/>
      <c r="J341" s="341"/>
      <c r="K341" s="341"/>
      <c r="L341" s="341"/>
      <c r="M341" s="341"/>
      <c r="N341" s="341"/>
      <c r="O341" s="341"/>
      <c r="P341" s="341"/>
      <c r="Q341" s="341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  <c r="BO341" s="36"/>
      <c r="BP341" s="36"/>
      <c r="BQ341" s="36"/>
      <c r="BR341" s="36"/>
      <c r="BS341" s="36"/>
      <c r="BT341" s="36"/>
      <c r="BU341" s="36"/>
      <c r="BV341" s="36"/>
      <c r="BW341" s="36"/>
      <c r="BX341" s="36"/>
      <c r="BY341" s="36"/>
      <c r="BZ341" s="36"/>
      <c r="CA341" s="261"/>
      <c r="CB341" s="261"/>
      <c r="CC341" s="36"/>
      <c r="CD341" s="36"/>
      <c r="CE341" s="36"/>
      <c r="CF341" s="36"/>
      <c r="CG341" s="36"/>
      <c r="CH341" s="36"/>
      <c r="CI341" s="36"/>
      <c r="CJ341" s="36"/>
      <c r="CK341" s="36"/>
      <c r="CL341" s="36"/>
      <c r="CM341" s="36"/>
      <c r="CN341" s="36"/>
      <c r="CO341" s="36"/>
      <c r="CP341" s="36"/>
    </row>
    <row r="342" spans="3:94" s="28" customFormat="1" ht="16.5" customHeight="1">
      <c r="C342" s="232" t="s">
        <v>171</v>
      </c>
      <c r="D342" s="232"/>
      <c r="E342" s="232"/>
      <c r="F342" s="232"/>
      <c r="G342" s="232"/>
      <c r="H342" s="232"/>
      <c r="I342" s="232"/>
      <c r="J342" s="232"/>
      <c r="K342" s="232"/>
      <c r="L342" s="232"/>
      <c r="M342" s="232"/>
      <c r="N342" s="232"/>
      <c r="O342" s="232"/>
      <c r="P342" s="232"/>
      <c r="Q342" s="232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  <c r="BO342" s="36"/>
      <c r="BP342" s="36"/>
      <c r="BQ342" s="36"/>
      <c r="BR342" s="36"/>
      <c r="BS342" s="36"/>
      <c r="BT342" s="36"/>
      <c r="BU342" s="36"/>
      <c r="BV342" s="36"/>
      <c r="BW342" s="36"/>
      <c r="BX342" s="36"/>
      <c r="BY342" s="36"/>
      <c r="BZ342" s="36"/>
      <c r="CA342" s="261"/>
      <c r="CB342" s="261"/>
      <c r="CC342" s="36"/>
      <c r="CD342" s="36"/>
      <c r="CE342" s="36"/>
      <c r="CF342" s="36"/>
      <c r="CG342" s="36"/>
      <c r="CH342" s="36"/>
      <c r="CI342" s="36"/>
      <c r="CJ342" s="36"/>
      <c r="CK342" s="36"/>
      <c r="CL342" s="36"/>
      <c r="CM342" s="36"/>
      <c r="CN342" s="36"/>
      <c r="CO342" s="36"/>
      <c r="CP342" s="36"/>
    </row>
    <row r="343" spans="3:94" s="28" customFormat="1" ht="16.5" customHeight="1">
      <c r="C343" s="233" t="s">
        <v>278</v>
      </c>
      <c r="D343" s="232"/>
      <c r="E343" s="232"/>
      <c r="F343" s="232"/>
      <c r="G343" s="232"/>
      <c r="H343" s="232"/>
      <c r="I343" s="232"/>
      <c r="J343" s="232"/>
      <c r="K343" s="232"/>
      <c r="L343" s="232"/>
      <c r="M343" s="232"/>
      <c r="N343" s="232"/>
      <c r="O343" s="232"/>
      <c r="P343" s="232"/>
      <c r="Q343" s="232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  <c r="BK343" s="36"/>
      <c r="BL343" s="36"/>
      <c r="BM343" s="36"/>
      <c r="BN343" s="36"/>
      <c r="BO343" s="36"/>
      <c r="BP343" s="36"/>
      <c r="BQ343" s="36"/>
      <c r="BR343" s="36"/>
      <c r="BS343" s="36"/>
      <c r="BT343" s="36"/>
      <c r="BU343" s="36"/>
      <c r="BV343" s="36"/>
      <c r="BW343" s="36"/>
      <c r="BX343" s="36"/>
      <c r="BY343" s="36"/>
      <c r="BZ343" s="36"/>
      <c r="CA343" s="261"/>
      <c r="CB343" s="261"/>
      <c r="CC343" s="36"/>
      <c r="CD343" s="36"/>
      <c r="CE343" s="36"/>
      <c r="CF343" s="36"/>
      <c r="CG343" s="36"/>
      <c r="CH343" s="36"/>
      <c r="CI343" s="36"/>
      <c r="CJ343" s="36"/>
      <c r="CK343" s="36"/>
      <c r="CL343" s="36"/>
      <c r="CM343" s="36"/>
      <c r="CN343" s="36"/>
      <c r="CO343" s="36"/>
      <c r="CP343" s="36"/>
    </row>
    <row r="344" spans="3:94" s="28" customFormat="1" ht="8.25" customHeight="1">
      <c r="C344" s="341" t="s">
        <v>283</v>
      </c>
      <c r="D344" s="341"/>
      <c r="E344" s="341"/>
      <c r="F344" s="341"/>
      <c r="G344" s="341"/>
      <c r="H344" s="341"/>
      <c r="I344" s="341"/>
      <c r="J344" s="341"/>
      <c r="K344" s="341"/>
      <c r="L344" s="341"/>
      <c r="M344" s="341"/>
      <c r="N344" s="341"/>
      <c r="O344" s="341"/>
      <c r="P344" s="341"/>
      <c r="Q344" s="341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  <c r="BO344" s="36"/>
      <c r="BP344" s="36"/>
      <c r="BQ344" s="36"/>
      <c r="BR344" s="36"/>
      <c r="BS344" s="36"/>
      <c r="BT344" s="36"/>
      <c r="BU344" s="36"/>
      <c r="BV344" s="36"/>
      <c r="BW344" s="36"/>
      <c r="BX344" s="36"/>
      <c r="BY344" s="36"/>
      <c r="BZ344" s="36"/>
      <c r="CA344" s="261"/>
      <c r="CB344" s="261"/>
      <c r="CC344" s="36"/>
      <c r="CD344" s="36"/>
      <c r="CE344" s="36"/>
      <c r="CF344" s="36"/>
      <c r="CG344" s="36"/>
      <c r="CH344" s="36"/>
      <c r="CI344" s="36"/>
      <c r="CJ344" s="36"/>
      <c r="CK344" s="36"/>
      <c r="CL344" s="36"/>
      <c r="CM344" s="36"/>
      <c r="CN344" s="36"/>
      <c r="CO344" s="36"/>
      <c r="CP344" s="36"/>
    </row>
    <row r="345" spans="3:94" s="28" customFormat="1" ht="16.5" customHeight="1">
      <c r="C345" s="341"/>
      <c r="D345" s="341"/>
      <c r="E345" s="341"/>
      <c r="F345" s="341"/>
      <c r="G345" s="341"/>
      <c r="H345" s="341"/>
      <c r="I345" s="341"/>
      <c r="J345" s="341"/>
      <c r="K345" s="341"/>
      <c r="L345" s="341"/>
      <c r="M345" s="341"/>
      <c r="N345" s="341"/>
      <c r="O345" s="341"/>
      <c r="P345" s="341"/>
      <c r="Q345" s="341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  <c r="BO345" s="36"/>
      <c r="BP345" s="36"/>
      <c r="BQ345" s="36"/>
      <c r="BR345" s="36"/>
      <c r="BS345" s="36"/>
      <c r="BT345" s="36"/>
      <c r="BU345" s="36"/>
      <c r="BV345" s="36"/>
      <c r="BW345" s="36"/>
      <c r="BX345" s="36"/>
      <c r="BY345" s="36"/>
      <c r="BZ345" s="36"/>
      <c r="CA345" s="261"/>
      <c r="CB345" s="261"/>
      <c r="CC345" s="36"/>
      <c r="CD345" s="36"/>
      <c r="CE345" s="36"/>
      <c r="CF345" s="36"/>
      <c r="CG345" s="36"/>
      <c r="CH345" s="36"/>
      <c r="CI345" s="36"/>
      <c r="CJ345" s="36"/>
      <c r="CK345" s="36"/>
      <c r="CL345" s="36"/>
      <c r="CM345" s="36"/>
      <c r="CN345" s="36"/>
      <c r="CO345" s="36"/>
      <c r="CP345" s="36"/>
    </row>
    <row r="346" spans="3:94" s="28" customFormat="1" ht="17.25" customHeight="1">
      <c r="C346" s="232" t="s">
        <v>285</v>
      </c>
      <c r="D346" s="232"/>
      <c r="E346" s="232"/>
      <c r="F346" s="232"/>
      <c r="G346" s="232"/>
      <c r="H346" s="232"/>
      <c r="I346" s="232"/>
      <c r="J346" s="232"/>
      <c r="K346" s="232"/>
      <c r="L346" s="232"/>
      <c r="M346" s="232"/>
      <c r="N346" s="232"/>
      <c r="O346" s="232"/>
      <c r="P346" s="232"/>
      <c r="Q346" s="232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  <c r="BO346" s="36"/>
      <c r="BP346" s="36"/>
      <c r="BQ346" s="36"/>
      <c r="BR346" s="36"/>
      <c r="BS346" s="36"/>
      <c r="BT346" s="36"/>
      <c r="BU346" s="36"/>
      <c r="BV346" s="36"/>
      <c r="BW346" s="36"/>
      <c r="BX346" s="36"/>
      <c r="BY346" s="36"/>
      <c r="BZ346" s="36"/>
      <c r="CA346" s="261"/>
      <c r="CB346" s="261"/>
      <c r="CC346" s="36"/>
      <c r="CD346" s="36"/>
      <c r="CE346" s="36"/>
      <c r="CF346" s="36"/>
      <c r="CG346" s="36"/>
      <c r="CH346" s="36"/>
      <c r="CI346" s="36"/>
      <c r="CJ346" s="36"/>
      <c r="CK346" s="36"/>
      <c r="CL346" s="36"/>
      <c r="CM346" s="36"/>
      <c r="CN346" s="36"/>
      <c r="CO346" s="36"/>
      <c r="CP346" s="36"/>
    </row>
    <row r="347" spans="3:94" s="28" customFormat="1" ht="17.25" customHeight="1">
      <c r="C347" s="232" t="s">
        <v>284</v>
      </c>
      <c r="D347" s="232"/>
      <c r="E347" s="232"/>
      <c r="F347" s="232"/>
      <c r="G347" s="232"/>
      <c r="H347" s="232"/>
      <c r="I347" s="232"/>
      <c r="J347" s="232"/>
      <c r="K347" s="232"/>
      <c r="L347" s="232"/>
      <c r="M347" s="232"/>
      <c r="N347" s="232"/>
      <c r="O347" s="232"/>
      <c r="P347" s="232"/>
      <c r="Q347" s="232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36"/>
      <c r="BB347" s="36"/>
      <c r="BC347" s="36"/>
      <c r="BD347" s="36"/>
      <c r="BE347" s="36"/>
      <c r="BF347" s="36"/>
      <c r="BG347" s="36"/>
      <c r="BH347" s="36"/>
      <c r="BI347" s="36"/>
      <c r="BJ347" s="36"/>
      <c r="BK347" s="36"/>
      <c r="BL347" s="36"/>
      <c r="BM347" s="36"/>
      <c r="BN347" s="36"/>
      <c r="BO347" s="36"/>
      <c r="BP347" s="36"/>
      <c r="BQ347" s="36"/>
      <c r="BR347" s="36"/>
      <c r="BS347" s="36"/>
      <c r="BT347" s="36"/>
      <c r="BU347" s="36"/>
      <c r="BV347" s="36"/>
      <c r="BW347" s="36"/>
      <c r="BX347" s="36"/>
      <c r="BY347" s="36"/>
      <c r="BZ347" s="36"/>
      <c r="CA347" s="261"/>
      <c r="CB347" s="261"/>
      <c r="CC347" s="36"/>
      <c r="CD347" s="36"/>
      <c r="CE347" s="36"/>
      <c r="CF347" s="36"/>
      <c r="CG347" s="36"/>
      <c r="CH347" s="36"/>
      <c r="CI347" s="36"/>
      <c r="CJ347" s="36"/>
      <c r="CK347" s="36"/>
      <c r="CL347" s="36"/>
      <c r="CM347" s="36"/>
      <c r="CN347" s="36"/>
      <c r="CO347" s="36"/>
      <c r="CP347" s="36"/>
    </row>
    <row r="348" spans="3:94" s="28" customFormat="1" ht="15" customHeight="1">
      <c r="C348" s="232" t="s">
        <v>282</v>
      </c>
      <c r="D348" s="232"/>
      <c r="E348" s="232"/>
      <c r="F348" s="232"/>
      <c r="G348" s="232"/>
      <c r="H348" s="232"/>
      <c r="I348" s="232"/>
      <c r="J348" s="232"/>
      <c r="K348" s="232"/>
      <c r="L348" s="232"/>
      <c r="M348" s="232"/>
      <c r="N348" s="232"/>
      <c r="O348" s="232"/>
      <c r="P348" s="232"/>
      <c r="Q348" s="232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  <c r="AU348" s="36"/>
      <c r="AV348" s="36"/>
      <c r="AW348" s="36"/>
      <c r="AX348" s="36"/>
      <c r="AY348" s="36"/>
      <c r="AZ348" s="36"/>
      <c r="BA348" s="36"/>
      <c r="BB348" s="36"/>
      <c r="BC348" s="36"/>
      <c r="BD348" s="36"/>
      <c r="BE348" s="36"/>
      <c r="BF348" s="36"/>
      <c r="BG348" s="36"/>
      <c r="BH348" s="36"/>
      <c r="BI348" s="36"/>
      <c r="BJ348" s="36"/>
      <c r="BK348" s="36"/>
      <c r="BL348" s="36"/>
      <c r="BM348" s="36"/>
      <c r="BN348" s="36"/>
      <c r="BO348" s="36"/>
      <c r="BP348" s="36"/>
      <c r="BQ348" s="36"/>
      <c r="BR348" s="36"/>
      <c r="BS348" s="36"/>
      <c r="BT348" s="36"/>
      <c r="BU348" s="36"/>
      <c r="BV348" s="36"/>
      <c r="BW348" s="36"/>
      <c r="BX348" s="36"/>
      <c r="BY348" s="36"/>
      <c r="BZ348" s="36"/>
      <c r="CA348" s="261"/>
      <c r="CB348" s="261"/>
      <c r="CC348" s="36"/>
      <c r="CD348" s="36"/>
      <c r="CE348" s="36"/>
      <c r="CF348" s="36"/>
      <c r="CG348" s="36"/>
      <c r="CH348" s="36"/>
      <c r="CI348" s="36"/>
      <c r="CJ348" s="36"/>
      <c r="CK348" s="36"/>
      <c r="CL348" s="36"/>
      <c r="CM348" s="36"/>
      <c r="CN348" s="36"/>
      <c r="CO348" s="36"/>
      <c r="CP348" s="36"/>
    </row>
    <row r="349" spans="3:94" s="28" customFormat="1" ht="15" customHeight="1">
      <c r="C349" s="232" t="s">
        <v>311</v>
      </c>
      <c r="D349" s="232"/>
      <c r="E349" s="232"/>
      <c r="F349" s="232"/>
      <c r="G349" s="232"/>
      <c r="H349" s="232"/>
      <c r="I349" s="232"/>
      <c r="J349" s="232"/>
      <c r="K349" s="232"/>
      <c r="L349" s="232"/>
      <c r="M349" s="232"/>
      <c r="N349" s="232"/>
      <c r="O349" s="232"/>
      <c r="P349" s="232"/>
      <c r="Q349" s="232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  <c r="AU349" s="36"/>
      <c r="AV349" s="36"/>
      <c r="AW349" s="36"/>
      <c r="AX349" s="36"/>
      <c r="AY349" s="36"/>
      <c r="AZ349" s="36"/>
      <c r="BA349" s="36"/>
      <c r="BB349" s="36"/>
      <c r="BC349" s="36"/>
      <c r="BD349" s="36"/>
      <c r="BE349" s="36"/>
      <c r="BF349" s="36"/>
      <c r="BG349" s="36"/>
      <c r="BH349" s="36"/>
      <c r="BI349" s="36"/>
      <c r="BJ349" s="36"/>
      <c r="BK349" s="36"/>
      <c r="BL349" s="36"/>
      <c r="BM349" s="36"/>
      <c r="BN349" s="36"/>
      <c r="BO349" s="36"/>
      <c r="BP349" s="36"/>
      <c r="BQ349" s="36"/>
      <c r="BR349" s="36"/>
      <c r="BS349" s="36"/>
      <c r="BT349" s="36"/>
      <c r="BU349" s="36"/>
      <c r="BV349" s="36"/>
      <c r="BW349" s="36"/>
      <c r="BX349" s="36"/>
      <c r="BY349" s="36"/>
      <c r="BZ349" s="36"/>
      <c r="CA349" s="261"/>
      <c r="CB349" s="261"/>
      <c r="CC349" s="36"/>
      <c r="CD349" s="36"/>
      <c r="CE349" s="36"/>
      <c r="CF349" s="36"/>
      <c r="CG349" s="36"/>
      <c r="CH349" s="36"/>
      <c r="CI349" s="36"/>
      <c r="CJ349" s="36"/>
      <c r="CK349" s="36"/>
      <c r="CL349" s="36"/>
      <c r="CM349" s="36"/>
      <c r="CN349" s="36"/>
      <c r="CO349" s="36"/>
      <c r="CP349" s="36"/>
    </row>
    <row r="350" spans="3:94" s="28" customFormat="1" ht="24" customHeight="1">
      <c r="C350" s="231" t="s">
        <v>166</v>
      </c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2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36"/>
      <c r="BB350" s="36"/>
      <c r="BC350" s="36"/>
      <c r="BD350" s="36"/>
      <c r="BE350" s="36"/>
      <c r="BF350" s="36"/>
      <c r="BG350" s="36"/>
      <c r="BH350" s="36"/>
      <c r="BI350" s="36"/>
      <c r="BJ350" s="36"/>
      <c r="BK350" s="36"/>
      <c r="BL350" s="36"/>
      <c r="BM350" s="36"/>
      <c r="BN350" s="36"/>
      <c r="BO350" s="36"/>
      <c r="BP350" s="36"/>
      <c r="BQ350" s="36"/>
      <c r="BR350" s="36"/>
      <c r="BS350" s="36"/>
      <c r="BT350" s="36"/>
      <c r="BU350" s="36"/>
      <c r="BV350" s="36"/>
      <c r="BW350" s="36"/>
      <c r="BX350" s="36"/>
      <c r="BY350" s="36"/>
      <c r="BZ350" s="36"/>
      <c r="CA350" s="261"/>
      <c r="CB350" s="261"/>
      <c r="CC350" s="36"/>
      <c r="CD350" s="36"/>
      <c r="CE350" s="36"/>
      <c r="CF350" s="36"/>
      <c r="CG350" s="36"/>
      <c r="CH350" s="36"/>
      <c r="CI350" s="36"/>
      <c r="CJ350" s="36"/>
      <c r="CK350" s="36"/>
      <c r="CL350" s="36"/>
      <c r="CM350" s="36"/>
      <c r="CN350" s="36"/>
      <c r="CO350" s="36"/>
      <c r="CP350" s="36"/>
    </row>
    <row r="351" spans="3:94" s="28" customFormat="1" ht="16.5" customHeight="1">
      <c r="C351" s="94" t="s">
        <v>170</v>
      </c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36"/>
      <c r="BB351" s="36"/>
      <c r="BC351" s="36"/>
      <c r="BD351" s="36"/>
      <c r="BE351" s="36"/>
      <c r="BF351" s="36"/>
      <c r="BG351" s="36"/>
      <c r="BH351" s="36"/>
      <c r="BI351" s="36"/>
      <c r="BJ351" s="36"/>
      <c r="BK351" s="36"/>
      <c r="BL351" s="36"/>
      <c r="BM351" s="36"/>
      <c r="BN351" s="36"/>
      <c r="BO351" s="36"/>
      <c r="BP351" s="36"/>
      <c r="BQ351" s="36"/>
      <c r="BR351" s="36"/>
      <c r="BS351" s="36"/>
      <c r="BT351" s="36"/>
      <c r="BU351" s="36"/>
      <c r="BV351" s="36"/>
      <c r="BW351" s="36"/>
      <c r="BX351" s="36"/>
      <c r="BY351" s="36"/>
      <c r="BZ351" s="36"/>
      <c r="CA351" s="261"/>
      <c r="CB351" s="261"/>
      <c r="CC351" s="36"/>
      <c r="CD351" s="36"/>
      <c r="CE351" s="36"/>
      <c r="CF351" s="36"/>
      <c r="CG351" s="36"/>
      <c r="CH351" s="36"/>
      <c r="CI351" s="36"/>
      <c r="CJ351" s="36"/>
      <c r="CK351" s="36"/>
      <c r="CL351" s="36"/>
      <c r="CM351" s="36"/>
      <c r="CN351" s="36"/>
      <c r="CO351" s="36"/>
      <c r="CP351" s="36"/>
    </row>
    <row r="352" spans="3:94" s="28" customFormat="1" ht="16.5" customHeight="1">
      <c r="C352" s="52" t="s">
        <v>134</v>
      </c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  <c r="AT352" s="36"/>
      <c r="AU352" s="36"/>
      <c r="AV352" s="36"/>
      <c r="AW352" s="36"/>
      <c r="AX352" s="36"/>
      <c r="AY352" s="36"/>
      <c r="AZ352" s="36"/>
      <c r="BA352" s="36"/>
      <c r="BB352" s="36"/>
      <c r="BC352" s="36"/>
      <c r="BD352" s="36"/>
      <c r="BE352" s="36"/>
      <c r="BF352" s="36"/>
      <c r="BG352" s="36"/>
      <c r="BH352" s="36"/>
      <c r="BI352" s="36"/>
      <c r="BJ352" s="36"/>
      <c r="BK352" s="36"/>
      <c r="BL352" s="36"/>
      <c r="BM352" s="36"/>
      <c r="BN352" s="36"/>
      <c r="BO352" s="36"/>
      <c r="BP352" s="36"/>
      <c r="BQ352" s="36"/>
      <c r="BR352" s="36"/>
      <c r="BS352" s="36"/>
      <c r="BT352" s="36"/>
      <c r="BU352" s="36"/>
      <c r="BV352" s="36"/>
      <c r="BW352" s="36"/>
      <c r="BX352" s="36"/>
      <c r="BY352" s="36"/>
      <c r="BZ352" s="36"/>
      <c r="CA352" s="261"/>
      <c r="CB352" s="261"/>
      <c r="CC352" s="36"/>
      <c r="CD352" s="36"/>
      <c r="CE352" s="36"/>
      <c r="CF352" s="36"/>
      <c r="CG352" s="36"/>
      <c r="CH352" s="36"/>
      <c r="CI352" s="36"/>
      <c r="CJ352" s="36"/>
      <c r="CK352" s="36"/>
      <c r="CL352" s="36"/>
      <c r="CM352" s="36"/>
      <c r="CN352" s="36"/>
      <c r="CO352" s="36"/>
      <c r="CP352" s="36"/>
    </row>
    <row r="353" spans="3:94" s="28" customFormat="1" ht="16.5" customHeight="1">
      <c r="C353" s="52" t="s">
        <v>135</v>
      </c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  <c r="AT353" s="36"/>
      <c r="AU353" s="36"/>
      <c r="AV353" s="36"/>
      <c r="AW353" s="36"/>
      <c r="AX353" s="36"/>
      <c r="AY353" s="36"/>
      <c r="AZ353" s="36"/>
      <c r="BA353" s="36"/>
      <c r="BB353" s="36"/>
      <c r="BC353" s="36"/>
      <c r="BD353" s="36"/>
      <c r="BE353" s="36"/>
      <c r="BF353" s="36"/>
      <c r="BG353" s="36"/>
      <c r="BH353" s="36"/>
      <c r="BI353" s="36"/>
      <c r="BJ353" s="36"/>
      <c r="BK353" s="36"/>
      <c r="BL353" s="36"/>
      <c r="BM353" s="36"/>
      <c r="BN353" s="36"/>
      <c r="BO353" s="36"/>
      <c r="BP353" s="36"/>
      <c r="BQ353" s="36"/>
      <c r="BR353" s="36"/>
      <c r="BS353" s="36"/>
      <c r="BT353" s="36"/>
      <c r="BU353" s="36"/>
      <c r="BV353" s="36"/>
      <c r="BW353" s="36"/>
      <c r="BX353" s="36"/>
      <c r="BY353" s="36"/>
      <c r="BZ353" s="36"/>
      <c r="CA353" s="261"/>
      <c r="CB353" s="261"/>
      <c r="CC353" s="36"/>
      <c r="CD353" s="36"/>
      <c r="CE353" s="36"/>
      <c r="CF353" s="36"/>
      <c r="CG353" s="36"/>
      <c r="CH353" s="36"/>
      <c r="CI353" s="36"/>
      <c r="CJ353" s="36"/>
      <c r="CK353" s="36"/>
      <c r="CL353" s="36"/>
      <c r="CM353" s="36"/>
      <c r="CN353" s="36"/>
      <c r="CO353" s="36"/>
      <c r="CP353" s="36"/>
    </row>
    <row r="354" spans="3:94" s="28" customFormat="1" ht="16.5" customHeight="1">
      <c r="C354" s="52" t="s">
        <v>279</v>
      </c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  <c r="AU354" s="36"/>
      <c r="AV354" s="36"/>
      <c r="AW354" s="36"/>
      <c r="AX354" s="36"/>
      <c r="AY354" s="36"/>
      <c r="AZ354" s="36"/>
      <c r="BA354" s="36"/>
      <c r="BB354" s="36"/>
      <c r="BC354" s="36"/>
      <c r="BD354" s="36"/>
      <c r="BE354" s="36"/>
      <c r="BF354" s="36"/>
      <c r="BG354" s="36"/>
      <c r="BH354" s="36"/>
      <c r="BI354" s="36"/>
      <c r="BJ354" s="36"/>
      <c r="BK354" s="36"/>
      <c r="BL354" s="36"/>
      <c r="BM354" s="36"/>
      <c r="BN354" s="36"/>
      <c r="BO354" s="36"/>
      <c r="BP354" s="36"/>
      <c r="BQ354" s="36"/>
      <c r="BR354" s="36"/>
      <c r="BS354" s="36"/>
      <c r="BT354" s="36"/>
      <c r="BU354" s="36"/>
      <c r="BV354" s="36"/>
      <c r="BW354" s="36"/>
      <c r="BX354" s="36"/>
      <c r="BY354" s="36"/>
      <c r="BZ354" s="36"/>
      <c r="CA354" s="261"/>
      <c r="CB354" s="261"/>
      <c r="CC354" s="36"/>
      <c r="CD354" s="36"/>
      <c r="CE354" s="36"/>
      <c r="CF354" s="36"/>
      <c r="CG354" s="36"/>
      <c r="CH354" s="36"/>
      <c r="CI354" s="36"/>
      <c r="CJ354" s="36"/>
      <c r="CK354" s="36"/>
      <c r="CL354" s="36"/>
      <c r="CM354" s="36"/>
      <c r="CN354" s="36"/>
      <c r="CO354" s="36"/>
      <c r="CP354" s="36"/>
    </row>
    <row r="355" spans="3:94" s="28" customFormat="1" ht="16.5" customHeight="1">
      <c r="C355" s="52" t="s">
        <v>280</v>
      </c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  <c r="AT355" s="36"/>
      <c r="AU355" s="36"/>
      <c r="AV355" s="36"/>
      <c r="AW355" s="36"/>
      <c r="AX355" s="36"/>
      <c r="AY355" s="36"/>
      <c r="AZ355" s="36"/>
      <c r="BA355" s="36"/>
      <c r="BB355" s="36"/>
      <c r="BC355" s="36"/>
      <c r="BD355" s="36"/>
      <c r="BE355" s="36"/>
      <c r="BF355" s="36"/>
      <c r="BG355" s="36"/>
      <c r="BH355" s="36"/>
      <c r="BI355" s="36"/>
      <c r="BJ355" s="36"/>
      <c r="BK355" s="36"/>
      <c r="BL355" s="36"/>
      <c r="BM355" s="36"/>
      <c r="BN355" s="36"/>
      <c r="BO355" s="36"/>
      <c r="BP355" s="36"/>
      <c r="BQ355" s="36"/>
      <c r="BR355" s="36"/>
      <c r="BS355" s="36"/>
      <c r="BT355" s="36"/>
      <c r="BU355" s="36"/>
      <c r="BV355" s="36"/>
      <c r="BW355" s="36"/>
      <c r="BX355" s="36"/>
      <c r="BY355" s="36"/>
      <c r="BZ355" s="36"/>
      <c r="CA355" s="261"/>
      <c r="CB355" s="261"/>
      <c r="CC355" s="36"/>
      <c r="CD355" s="36"/>
      <c r="CE355" s="36"/>
      <c r="CF355" s="36"/>
      <c r="CG355" s="36"/>
      <c r="CH355" s="36"/>
      <c r="CI355" s="36"/>
      <c r="CJ355" s="36"/>
      <c r="CK355" s="36"/>
      <c r="CL355" s="36"/>
      <c r="CM355" s="36"/>
      <c r="CN355" s="36"/>
      <c r="CO355" s="36"/>
      <c r="CP355" s="36"/>
    </row>
    <row r="356" spans="3:94" s="28" customFormat="1" ht="16.5" customHeight="1">
      <c r="C356" s="52" t="s">
        <v>136</v>
      </c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  <c r="AU356" s="36"/>
      <c r="AV356" s="36"/>
      <c r="AW356" s="36"/>
      <c r="AX356" s="36"/>
      <c r="AY356" s="36"/>
      <c r="AZ356" s="36"/>
      <c r="BA356" s="36"/>
      <c r="BB356" s="36"/>
      <c r="BC356" s="36"/>
      <c r="BD356" s="36"/>
      <c r="BE356" s="36"/>
      <c r="BF356" s="36"/>
      <c r="BG356" s="36"/>
      <c r="BH356" s="36"/>
      <c r="BI356" s="36"/>
      <c r="BJ356" s="36"/>
      <c r="BK356" s="36"/>
      <c r="BL356" s="36"/>
      <c r="BM356" s="36"/>
      <c r="BN356" s="36"/>
      <c r="BO356" s="36"/>
      <c r="BP356" s="36"/>
      <c r="BQ356" s="36"/>
      <c r="BR356" s="36"/>
      <c r="BS356" s="36"/>
      <c r="BT356" s="36"/>
      <c r="BU356" s="36"/>
      <c r="BV356" s="36"/>
      <c r="BW356" s="36"/>
      <c r="BX356" s="36"/>
      <c r="BY356" s="36"/>
      <c r="BZ356" s="36"/>
      <c r="CA356" s="261"/>
      <c r="CB356" s="261"/>
      <c r="CC356" s="36"/>
      <c r="CD356" s="36"/>
      <c r="CE356" s="36"/>
      <c r="CF356" s="36"/>
      <c r="CG356" s="36"/>
      <c r="CH356" s="36"/>
      <c r="CI356" s="36"/>
      <c r="CJ356" s="36"/>
      <c r="CK356" s="36"/>
      <c r="CL356" s="36"/>
      <c r="CM356" s="36"/>
      <c r="CN356" s="36"/>
      <c r="CO356" s="36"/>
      <c r="CP356" s="36"/>
    </row>
    <row r="357" spans="3:94" s="28" customFormat="1" ht="6.75" customHeight="1">
      <c r="C357" s="230"/>
      <c r="D357" s="230"/>
      <c r="E357" s="230"/>
      <c r="F357" s="230"/>
      <c r="G357" s="230"/>
      <c r="H357" s="230"/>
      <c r="I357" s="230"/>
      <c r="J357" s="230"/>
      <c r="K357" s="230"/>
      <c r="L357" s="230"/>
      <c r="M357" s="230"/>
      <c r="N357" s="230"/>
      <c r="O357" s="230"/>
      <c r="P357" s="230"/>
      <c r="Q357" s="230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  <c r="AT357" s="36"/>
      <c r="AU357" s="36"/>
      <c r="AV357" s="36"/>
      <c r="AW357" s="36"/>
      <c r="AX357" s="36"/>
      <c r="AY357" s="36"/>
      <c r="AZ357" s="36"/>
      <c r="BA357" s="36"/>
      <c r="BB357" s="36"/>
      <c r="BC357" s="36"/>
      <c r="BD357" s="36"/>
      <c r="BE357" s="36"/>
      <c r="BF357" s="36"/>
      <c r="BG357" s="36"/>
      <c r="BH357" s="36"/>
      <c r="BI357" s="36"/>
      <c r="BJ357" s="36"/>
      <c r="BK357" s="36"/>
      <c r="BL357" s="36"/>
      <c r="BM357" s="36"/>
      <c r="BN357" s="36"/>
      <c r="BO357" s="36"/>
      <c r="BP357" s="36"/>
      <c r="BQ357" s="36"/>
      <c r="BR357" s="36"/>
      <c r="BS357" s="36"/>
      <c r="BT357" s="36"/>
      <c r="BU357" s="36"/>
      <c r="BV357" s="36"/>
      <c r="BW357" s="36"/>
      <c r="BX357" s="36"/>
      <c r="BY357" s="36"/>
      <c r="BZ357" s="36"/>
      <c r="CA357" s="261"/>
      <c r="CB357" s="261"/>
      <c r="CC357" s="36"/>
      <c r="CD357" s="36"/>
      <c r="CE357" s="36"/>
      <c r="CF357" s="36"/>
      <c r="CG357" s="36"/>
      <c r="CH357" s="36"/>
      <c r="CI357" s="36"/>
      <c r="CJ357" s="36"/>
      <c r="CK357" s="36"/>
      <c r="CL357" s="36"/>
      <c r="CM357" s="36"/>
      <c r="CN357" s="36"/>
      <c r="CO357" s="36"/>
      <c r="CP357" s="36"/>
    </row>
    <row r="358" spans="3:94" s="28" customFormat="1" ht="20.25" customHeight="1">
      <c r="C358" s="775" t="s">
        <v>281</v>
      </c>
      <c r="D358" s="775"/>
      <c r="E358" s="775"/>
      <c r="F358" s="775"/>
      <c r="G358" s="775"/>
      <c r="H358" s="775"/>
      <c r="I358" s="775"/>
      <c r="J358" s="775"/>
      <c r="K358" s="775"/>
      <c r="L358" s="775"/>
      <c r="M358" s="775"/>
      <c r="N358" s="775"/>
      <c r="O358" s="775"/>
      <c r="P358" s="775"/>
      <c r="Q358" s="775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  <c r="AT358" s="36"/>
      <c r="AU358" s="36"/>
      <c r="AV358" s="36"/>
      <c r="AW358" s="36"/>
      <c r="AX358" s="36"/>
      <c r="AY358" s="36"/>
      <c r="AZ358" s="36"/>
      <c r="BA358" s="36"/>
      <c r="BB358" s="36"/>
      <c r="BC358" s="36"/>
      <c r="BD358" s="36"/>
      <c r="BE358" s="36"/>
      <c r="BF358" s="36"/>
      <c r="BG358" s="36"/>
      <c r="BH358" s="36"/>
      <c r="BI358" s="36"/>
      <c r="BJ358" s="36"/>
      <c r="BK358" s="36"/>
      <c r="BL358" s="36"/>
      <c r="BM358" s="36"/>
      <c r="BN358" s="36"/>
      <c r="BO358" s="36"/>
      <c r="BP358" s="36"/>
      <c r="BQ358" s="36"/>
      <c r="BR358" s="36"/>
      <c r="BS358" s="36"/>
      <c r="BT358" s="36"/>
      <c r="BU358" s="36"/>
      <c r="BV358" s="36"/>
      <c r="BW358" s="36"/>
      <c r="BX358" s="36"/>
      <c r="BY358" s="36"/>
      <c r="BZ358" s="36"/>
      <c r="CA358" s="261"/>
      <c r="CB358" s="261"/>
      <c r="CC358" s="36"/>
      <c r="CD358" s="36"/>
      <c r="CE358" s="36"/>
      <c r="CF358" s="36"/>
      <c r="CG358" s="36"/>
      <c r="CH358" s="36"/>
      <c r="CI358" s="36"/>
      <c r="CJ358" s="36"/>
      <c r="CK358" s="36"/>
      <c r="CL358" s="36"/>
      <c r="CM358" s="36"/>
      <c r="CN358" s="36"/>
      <c r="CO358" s="36"/>
      <c r="CP358" s="36"/>
    </row>
    <row r="359" spans="3:94" s="28" customFormat="1" ht="16.5" customHeight="1">
      <c r="C359" s="52" t="s">
        <v>288</v>
      </c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  <c r="AT359" s="36"/>
      <c r="AU359" s="36"/>
      <c r="AV359" s="36"/>
      <c r="AW359" s="36"/>
      <c r="AX359" s="36"/>
      <c r="AY359" s="36"/>
      <c r="AZ359" s="36"/>
      <c r="BA359" s="36"/>
      <c r="BB359" s="36"/>
      <c r="BC359" s="36"/>
      <c r="BD359" s="36"/>
      <c r="BE359" s="36"/>
      <c r="BF359" s="36"/>
      <c r="BG359" s="36"/>
      <c r="BH359" s="36"/>
      <c r="BI359" s="36"/>
      <c r="BJ359" s="36"/>
      <c r="BK359" s="36"/>
      <c r="BL359" s="36"/>
      <c r="BM359" s="36"/>
      <c r="BN359" s="36"/>
      <c r="BO359" s="36"/>
      <c r="BP359" s="36"/>
      <c r="BQ359" s="36"/>
      <c r="BR359" s="36"/>
      <c r="BS359" s="36"/>
      <c r="BT359" s="36"/>
      <c r="BU359" s="36"/>
      <c r="BV359" s="36"/>
      <c r="BW359" s="36"/>
      <c r="BX359" s="36"/>
      <c r="BY359" s="36"/>
      <c r="BZ359" s="36"/>
      <c r="CA359" s="261"/>
      <c r="CB359" s="261"/>
      <c r="CC359" s="36"/>
      <c r="CD359" s="36"/>
      <c r="CE359" s="36"/>
      <c r="CF359" s="36"/>
      <c r="CG359" s="36"/>
      <c r="CH359" s="36"/>
      <c r="CI359" s="36"/>
      <c r="CJ359" s="36"/>
      <c r="CK359" s="36"/>
      <c r="CL359" s="36"/>
      <c r="CM359" s="36"/>
      <c r="CN359" s="36"/>
      <c r="CO359" s="36"/>
      <c r="CP359" s="36"/>
    </row>
    <row r="360" spans="3:94" s="28" customFormat="1" ht="16.5" customHeight="1">
      <c r="C360" s="52" t="s">
        <v>139</v>
      </c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  <c r="AU360" s="36"/>
      <c r="AV360" s="36"/>
      <c r="AW360" s="36"/>
      <c r="AX360" s="36"/>
      <c r="AY360" s="36"/>
      <c r="AZ360" s="36"/>
      <c r="BA360" s="36"/>
      <c r="BB360" s="36"/>
      <c r="BC360" s="36"/>
      <c r="BD360" s="36"/>
      <c r="BE360" s="36"/>
      <c r="BF360" s="36"/>
      <c r="BG360" s="36"/>
      <c r="BH360" s="36"/>
      <c r="BI360" s="36"/>
      <c r="BJ360" s="36"/>
      <c r="BK360" s="36"/>
      <c r="BL360" s="36"/>
      <c r="BM360" s="36"/>
      <c r="BN360" s="36"/>
      <c r="BO360" s="36"/>
      <c r="BP360" s="36"/>
      <c r="BQ360" s="36"/>
      <c r="BR360" s="36"/>
      <c r="BS360" s="36"/>
      <c r="BT360" s="36"/>
      <c r="BU360" s="36"/>
      <c r="BV360" s="36"/>
      <c r="BW360" s="36"/>
      <c r="BX360" s="36"/>
      <c r="BY360" s="36"/>
      <c r="BZ360" s="36"/>
      <c r="CA360" s="261"/>
      <c r="CB360" s="261"/>
      <c r="CC360" s="36"/>
      <c r="CD360" s="36"/>
      <c r="CE360" s="36"/>
      <c r="CF360" s="36"/>
      <c r="CG360" s="36"/>
      <c r="CH360" s="36"/>
      <c r="CI360" s="36"/>
      <c r="CJ360" s="36"/>
      <c r="CK360" s="36"/>
      <c r="CL360" s="36"/>
      <c r="CM360" s="36"/>
      <c r="CN360" s="36"/>
      <c r="CO360" s="36"/>
      <c r="CP360" s="36"/>
    </row>
    <row r="361" spans="3:94" s="28" customFormat="1" ht="16.5" customHeight="1">
      <c r="C361" s="52" t="s">
        <v>312</v>
      </c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  <c r="AU361" s="36"/>
      <c r="AV361" s="36"/>
      <c r="AW361" s="36"/>
      <c r="AX361" s="36"/>
      <c r="AY361" s="36"/>
      <c r="AZ361" s="36"/>
      <c r="BA361" s="36"/>
      <c r="BB361" s="36"/>
      <c r="BC361" s="36"/>
      <c r="BD361" s="36"/>
      <c r="BE361" s="36"/>
      <c r="BF361" s="36"/>
      <c r="BG361" s="36"/>
      <c r="BH361" s="36"/>
      <c r="BI361" s="36"/>
      <c r="BJ361" s="36"/>
      <c r="BK361" s="36"/>
      <c r="BL361" s="36"/>
      <c r="BM361" s="36"/>
      <c r="BN361" s="36"/>
      <c r="BO361" s="36"/>
      <c r="BP361" s="36"/>
      <c r="BQ361" s="36"/>
      <c r="BR361" s="36"/>
      <c r="BS361" s="36"/>
      <c r="BT361" s="36"/>
      <c r="BU361" s="36"/>
      <c r="BV361" s="36"/>
      <c r="BW361" s="36"/>
      <c r="BX361" s="36"/>
      <c r="BY361" s="36"/>
      <c r="BZ361" s="36"/>
      <c r="CA361" s="261"/>
      <c r="CB361" s="261"/>
      <c r="CC361" s="36"/>
      <c r="CD361" s="36"/>
      <c r="CE361" s="36"/>
      <c r="CF361" s="36"/>
      <c r="CG361" s="36"/>
      <c r="CH361" s="36"/>
      <c r="CI361" s="36"/>
      <c r="CJ361" s="36"/>
      <c r="CK361" s="36"/>
      <c r="CL361" s="36"/>
      <c r="CM361" s="36"/>
      <c r="CN361" s="36"/>
      <c r="CO361" s="36"/>
      <c r="CP361" s="36"/>
    </row>
    <row r="362" spans="3:94" s="28" customFormat="1" ht="16.5" customHeight="1"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  <c r="AT362" s="36"/>
      <c r="AU362" s="36"/>
      <c r="AV362" s="36"/>
      <c r="AW362" s="36"/>
      <c r="AX362" s="36"/>
      <c r="AY362" s="36"/>
      <c r="AZ362" s="36"/>
      <c r="BA362" s="36"/>
      <c r="BB362" s="36"/>
      <c r="BC362" s="36"/>
      <c r="BD362" s="36"/>
      <c r="BE362" s="36"/>
      <c r="BF362" s="36"/>
      <c r="BG362" s="36"/>
      <c r="BH362" s="36"/>
      <c r="BI362" s="36"/>
      <c r="BJ362" s="36"/>
      <c r="BK362" s="36"/>
      <c r="BL362" s="36"/>
      <c r="BM362" s="36"/>
      <c r="BN362" s="36"/>
      <c r="BO362" s="36"/>
      <c r="BP362" s="36"/>
      <c r="BQ362" s="36"/>
      <c r="BR362" s="36"/>
      <c r="BS362" s="36"/>
      <c r="BT362" s="36"/>
      <c r="BU362" s="36"/>
      <c r="BV362" s="36"/>
      <c r="BW362" s="36"/>
      <c r="BX362" s="36"/>
      <c r="BY362" s="36"/>
      <c r="BZ362" s="36"/>
      <c r="CA362" s="261"/>
      <c r="CB362" s="261"/>
      <c r="CC362" s="36"/>
      <c r="CD362" s="36"/>
      <c r="CE362" s="36"/>
      <c r="CF362" s="36"/>
      <c r="CG362" s="36"/>
      <c r="CH362" s="36"/>
      <c r="CI362" s="36"/>
      <c r="CJ362" s="36"/>
      <c r="CK362" s="36"/>
      <c r="CL362" s="36"/>
      <c r="CM362" s="36"/>
      <c r="CN362" s="36"/>
      <c r="CO362" s="36"/>
      <c r="CP362" s="36"/>
    </row>
    <row r="363" spans="3:94" s="53" customFormat="1" ht="16.5" customHeight="1">
      <c r="Z363" s="270"/>
      <c r="AA363" s="270"/>
      <c r="AB363" s="270"/>
      <c r="AC363" s="270"/>
      <c r="AD363" s="270"/>
      <c r="AE363" s="270"/>
      <c r="AF363" s="270"/>
      <c r="AG363" s="270"/>
      <c r="AH363" s="270"/>
      <c r="AI363" s="270"/>
      <c r="AJ363" s="270"/>
      <c r="AK363" s="270"/>
      <c r="AL363" s="270"/>
      <c r="AM363" s="270"/>
      <c r="AN363" s="270"/>
      <c r="AO363" s="270"/>
      <c r="AP363" s="270"/>
      <c r="AQ363" s="270"/>
      <c r="AR363" s="270"/>
      <c r="AS363" s="270"/>
      <c r="AT363" s="270"/>
      <c r="AU363" s="270"/>
      <c r="AV363" s="270"/>
      <c r="AW363" s="270"/>
      <c r="AX363" s="270"/>
      <c r="AY363" s="270"/>
      <c r="AZ363" s="270"/>
      <c r="BA363" s="270"/>
      <c r="BB363" s="270"/>
      <c r="BC363" s="270"/>
      <c r="BD363" s="270"/>
      <c r="BE363" s="270"/>
      <c r="BF363" s="270"/>
      <c r="BG363" s="270"/>
      <c r="BH363" s="270"/>
      <c r="BI363" s="270"/>
      <c r="BJ363" s="270"/>
      <c r="BK363" s="270"/>
      <c r="BL363" s="270"/>
      <c r="BM363" s="270"/>
      <c r="BN363" s="270"/>
      <c r="BO363" s="270"/>
      <c r="BP363" s="270"/>
      <c r="BQ363" s="270"/>
      <c r="BR363" s="270"/>
      <c r="BS363" s="270"/>
      <c r="BT363" s="270"/>
      <c r="BU363" s="270"/>
      <c r="BV363" s="270"/>
      <c r="BW363" s="270"/>
      <c r="BX363" s="270"/>
      <c r="BY363" s="270"/>
      <c r="BZ363" s="270"/>
      <c r="CA363" s="261"/>
      <c r="CB363" s="261"/>
      <c r="CC363" s="270"/>
      <c r="CD363" s="270"/>
      <c r="CE363" s="270"/>
      <c r="CF363" s="270"/>
      <c r="CG363" s="270"/>
      <c r="CH363" s="270"/>
      <c r="CI363" s="270"/>
      <c r="CJ363" s="270"/>
      <c r="CK363" s="270"/>
      <c r="CL363" s="270"/>
      <c r="CM363" s="270"/>
      <c r="CN363" s="270"/>
      <c r="CO363" s="270"/>
      <c r="CP363" s="270"/>
    </row>
    <row r="364" spans="3:94" s="36" customFormat="1" ht="16.5" hidden="1" customHeight="1">
      <c r="C364" s="47" t="s">
        <v>167</v>
      </c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CA364" s="261"/>
      <c r="CB364" s="261"/>
    </row>
    <row r="365" spans="3:94" s="36" customFormat="1" ht="16.5" customHeight="1">
      <c r="CA365" s="261"/>
      <c r="CB365" s="261"/>
    </row>
    <row r="366" spans="3:94" s="28" customFormat="1" ht="16.5" customHeight="1">
      <c r="C366" s="49" t="s">
        <v>172</v>
      </c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  <c r="AT366" s="36"/>
      <c r="AU366" s="36"/>
      <c r="AV366" s="36"/>
      <c r="AW366" s="36"/>
      <c r="AX366" s="36"/>
      <c r="AY366" s="36"/>
      <c r="AZ366" s="36"/>
      <c r="BA366" s="36"/>
      <c r="BB366" s="36"/>
      <c r="BC366" s="36"/>
      <c r="BD366" s="36"/>
      <c r="BE366" s="36"/>
      <c r="BF366" s="36"/>
      <c r="BG366" s="36"/>
      <c r="BH366" s="36"/>
      <c r="BI366" s="36"/>
      <c r="BJ366" s="36"/>
      <c r="BK366" s="36"/>
      <c r="BL366" s="36"/>
      <c r="BM366" s="36"/>
      <c r="BN366" s="36"/>
      <c r="BO366" s="36"/>
      <c r="BP366" s="36"/>
      <c r="BQ366" s="36"/>
      <c r="BR366" s="36"/>
      <c r="BS366" s="36"/>
      <c r="BT366" s="36"/>
      <c r="BU366" s="36"/>
      <c r="BV366" s="36"/>
      <c r="BW366" s="36"/>
      <c r="BX366" s="36"/>
      <c r="BY366" s="36"/>
      <c r="BZ366" s="36"/>
      <c r="CA366" s="261"/>
      <c r="CB366" s="261"/>
      <c r="CC366" s="36"/>
      <c r="CD366" s="36"/>
      <c r="CE366" s="36"/>
      <c r="CF366" s="36"/>
      <c r="CG366" s="36"/>
      <c r="CH366" s="36"/>
      <c r="CI366" s="36"/>
      <c r="CJ366" s="36"/>
      <c r="CK366" s="36"/>
      <c r="CL366" s="36"/>
      <c r="CM366" s="36"/>
      <c r="CN366" s="36"/>
      <c r="CO366" s="36"/>
      <c r="CP366" s="36"/>
    </row>
    <row r="367" spans="3:94" s="36" customFormat="1" ht="16.5" customHeight="1">
      <c r="C367" s="46" t="s">
        <v>100</v>
      </c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CA367" s="261"/>
      <c r="CB367" s="261"/>
    </row>
    <row r="368" spans="3:94" s="28" customFormat="1" ht="19.5" customHeight="1">
      <c r="C368" s="2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  <c r="AT368" s="36"/>
      <c r="AU368" s="36"/>
      <c r="AV368" s="36"/>
      <c r="AW368" s="36"/>
      <c r="AX368" s="36"/>
      <c r="AY368" s="36"/>
      <c r="AZ368" s="36"/>
      <c r="BA368" s="36"/>
      <c r="BB368" s="36"/>
      <c r="BC368" s="36"/>
      <c r="BD368" s="36"/>
      <c r="BE368" s="36"/>
      <c r="BF368" s="36"/>
      <c r="BG368" s="36"/>
      <c r="BH368" s="36"/>
      <c r="BI368" s="36"/>
      <c r="BJ368" s="36"/>
      <c r="BK368" s="36"/>
      <c r="BL368" s="36"/>
      <c r="BM368" s="36"/>
      <c r="BN368" s="36"/>
      <c r="BO368" s="36"/>
      <c r="BP368" s="36"/>
      <c r="BQ368" s="36"/>
      <c r="BR368" s="36"/>
      <c r="BS368" s="36"/>
      <c r="BT368" s="36"/>
      <c r="BU368" s="36"/>
      <c r="BV368" s="36"/>
      <c r="BW368" s="36"/>
      <c r="BX368" s="36"/>
      <c r="BY368" s="36"/>
      <c r="BZ368" s="36"/>
      <c r="CA368" s="261"/>
      <c r="CB368" s="261"/>
      <c r="CC368" s="36"/>
      <c r="CD368" s="36"/>
      <c r="CE368" s="36"/>
      <c r="CF368" s="36"/>
      <c r="CG368" s="36"/>
      <c r="CH368" s="36"/>
      <c r="CI368" s="36"/>
      <c r="CJ368" s="36"/>
      <c r="CK368" s="36"/>
      <c r="CL368" s="36"/>
      <c r="CM368" s="36"/>
      <c r="CN368" s="36"/>
      <c r="CO368" s="36"/>
      <c r="CP368" s="36"/>
    </row>
    <row r="369" spans="3:94" s="28" customFormat="1" ht="16.5" customHeight="1">
      <c r="C369" s="49" t="s">
        <v>323</v>
      </c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  <c r="AT369" s="36"/>
      <c r="AU369" s="36"/>
      <c r="AV369" s="36"/>
      <c r="AW369" s="36"/>
      <c r="AX369" s="36"/>
      <c r="AY369" s="36"/>
      <c r="AZ369" s="36"/>
      <c r="BA369" s="36"/>
      <c r="BB369" s="36"/>
      <c r="BC369" s="36"/>
      <c r="BD369" s="36"/>
      <c r="BE369" s="36"/>
      <c r="BF369" s="36"/>
      <c r="BG369" s="36"/>
      <c r="BH369" s="36"/>
      <c r="BI369" s="36"/>
      <c r="BJ369" s="36"/>
      <c r="BK369" s="36"/>
      <c r="BL369" s="36"/>
      <c r="BM369" s="36"/>
      <c r="BN369" s="36"/>
      <c r="BO369" s="36"/>
      <c r="BP369" s="36"/>
      <c r="BQ369" s="36"/>
      <c r="BR369" s="36"/>
      <c r="BS369" s="36"/>
      <c r="BT369" s="36"/>
      <c r="BU369" s="36"/>
      <c r="BV369" s="36"/>
      <c r="BW369" s="36"/>
      <c r="BX369" s="36"/>
      <c r="BY369" s="36"/>
      <c r="BZ369" s="36"/>
      <c r="CA369" s="261"/>
      <c r="CB369" s="261"/>
      <c r="CC369" s="36"/>
      <c r="CD369" s="36"/>
      <c r="CE369" s="36"/>
      <c r="CF369" s="36"/>
      <c r="CG369" s="36"/>
      <c r="CH369" s="36"/>
      <c r="CI369" s="36"/>
      <c r="CJ369" s="36"/>
      <c r="CK369" s="36"/>
      <c r="CL369" s="36"/>
      <c r="CM369" s="36"/>
      <c r="CN369" s="36"/>
      <c r="CO369" s="36"/>
      <c r="CP369" s="36"/>
    </row>
    <row r="370" spans="3:94" s="28" customFormat="1" ht="16.5" customHeight="1">
      <c r="C370" s="633" t="s">
        <v>224</v>
      </c>
      <c r="D370" s="633"/>
      <c r="E370" s="633"/>
      <c r="F370" s="633"/>
      <c r="G370" s="633"/>
      <c r="H370" s="633"/>
      <c r="I370" s="633"/>
      <c r="J370" s="633"/>
      <c r="K370" s="633"/>
      <c r="L370" s="633"/>
      <c r="M370" s="633"/>
      <c r="N370" s="633"/>
      <c r="O370" s="633"/>
      <c r="P370" s="633"/>
      <c r="Q370" s="633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  <c r="AT370" s="36"/>
      <c r="AU370" s="36"/>
      <c r="AV370" s="36"/>
      <c r="AW370" s="36"/>
      <c r="AX370" s="36"/>
      <c r="AY370" s="36"/>
      <c r="AZ370" s="36"/>
      <c r="BA370" s="36"/>
      <c r="BB370" s="36"/>
      <c r="BC370" s="36"/>
      <c r="BD370" s="36"/>
      <c r="BE370" s="36"/>
      <c r="BF370" s="36"/>
      <c r="BG370" s="36"/>
      <c r="BH370" s="36"/>
      <c r="BI370" s="36"/>
      <c r="BJ370" s="36"/>
      <c r="BK370" s="36"/>
      <c r="BL370" s="36"/>
      <c r="BM370" s="36"/>
      <c r="BN370" s="36"/>
      <c r="BO370" s="36"/>
      <c r="BP370" s="36"/>
      <c r="BQ370" s="36"/>
      <c r="BR370" s="36"/>
      <c r="BS370" s="36"/>
      <c r="BT370" s="36"/>
      <c r="BU370" s="36"/>
      <c r="BV370" s="36"/>
      <c r="BW370" s="36"/>
      <c r="BX370" s="36"/>
      <c r="BY370" s="36"/>
      <c r="BZ370" s="36"/>
      <c r="CA370" s="261"/>
      <c r="CB370" s="261"/>
      <c r="CC370" s="36"/>
      <c r="CD370" s="36"/>
      <c r="CE370" s="36"/>
      <c r="CF370" s="36"/>
      <c r="CG370" s="36"/>
      <c r="CH370" s="36"/>
      <c r="CI370" s="36"/>
      <c r="CJ370" s="36"/>
      <c r="CK370" s="36"/>
      <c r="CL370" s="36"/>
      <c r="CM370" s="36"/>
      <c r="CN370" s="36"/>
      <c r="CO370" s="36"/>
      <c r="CP370" s="36"/>
    </row>
    <row r="371" spans="3:94" s="28" customFormat="1" ht="19.5" customHeight="1">
      <c r="C371" s="2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  <c r="AT371" s="36"/>
      <c r="AU371" s="36"/>
      <c r="AV371" s="36"/>
      <c r="AW371" s="36"/>
      <c r="AX371" s="36"/>
      <c r="AY371" s="36"/>
      <c r="AZ371" s="36"/>
      <c r="BA371" s="36"/>
      <c r="BB371" s="36"/>
      <c r="BC371" s="36"/>
      <c r="BD371" s="36"/>
      <c r="BE371" s="36"/>
      <c r="BF371" s="36"/>
      <c r="BG371" s="36"/>
      <c r="BH371" s="36"/>
      <c r="BI371" s="36"/>
      <c r="BJ371" s="36"/>
      <c r="BK371" s="36"/>
      <c r="BL371" s="36"/>
      <c r="BM371" s="36"/>
      <c r="BN371" s="36"/>
      <c r="BO371" s="36"/>
      <c r="BP371" s="36"/>
      <c r="BQ371" s="36"/>
      <c r="BR371" s="36"/>
      <c r="BS371" s="36"/>
      <c r="BT371" s="36"/>
      <c r="BU371" s="36"/>
      <c r="BV371" s="36"/>
      <c r="BW371" s="36"/>
      <c r="BX371" s="36"/>
      <c r="BY371" s="36"/>
      <c r="BZ371" s="36"/>
      <c r="CA371" s="261"/>
      <c r="CB371" s="261"/>
      <c r="CC371" s="36"/>
      <c r="CD371" s="36"/>
      <c r="CE371" s="36"/>
      <c r="CF371" s="36"/>
      <c r="CG371" s="36"/>
      <c r="CH371" s="36"/>
      <c r="CI371" s="36"/>
      <c r="CJ371" s="36"/>
      <c r="CK371" s="36"/>
      <c r="CL371" s="36"/>
      <c r="CM371" s="36"/>
      <c r="CN371" s="36"/>
      <c r="CO371" s="36"/>
      <c r="CP371" s="36"/>
    </row>
    <row r="372" spans="3:94" s="28" customFormat="1" ht="58.5" customHeight="1">
      <c r="C372" s="686" t="s">
        <v>275</v>
      </c>
      <c r="D372" s="686"/>
      <c r="E372" s="686"/>
      <c r="F372" s="686"/>
      <c r="G372" s="686"/>
      <c r="H372" s="686"/>
      <c r="I372" s="686"/>
      <c r="J372" s="686"/>
      <c r="K372" s="686"/>
      <c r="L372" s="686"/>
      <c r="M372" s="686"/>
      <c r="N372" s="686"/>
      <c r="O372" s="686"/>
      <c r="P372" s="686"/>
      <c r="Q372" s="68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  <c r="AT372" s="36"/>
      <c r="AU372" s="36"/>
      <c r="AV372" s="36"/>
      <c r="AW372" s="36"/>
      <c r="AX372" s="36"/>
      <c r="AY372" s="36"/>
      <c r="AZ372" s="36"/>
      <c r="BA372" s="36"/>
      <c r="BB372" s="36"/>
      <c r="BC372" s="36"/>
      <c r="BD372" s="36"/>
      <c r="BE372" s="36"/>
      <c r="BF372" s="36"/>
      <c r="BG372" s="36"/>
      <c r="BH372" s="36"/>
      <c r="BI372" s="36"/>
      <c r="BJ372" s="36"/>
      <c r="BK372" s="36"/>
      <c r="BL372" s="36"/>
      <c r="BM372" s="36"/>
      <c r="BN372" s="36"/>
      <c r="BO372" s="36"/>
      <c r="BP372" s="36"/>
      <c r="BQ372" s="36"/>
      <c r="BR372" s="36"/>
      <c r="BS372" s="36"/>
      <c r="BT372" s="36"/>
      <c r="BU372" s="36"/>
      <c r="BV372" s="36"/>
      <c r="BW372" s="36"/>
      <c r="BX372" s="36"/>
      <c r="BY372" s="36"/>
      <c r="BZ372" s="36"/>
      <c r="CA372" s="261"/>
      <c r="CB372" s="261"/>
      <c r="CC372" s="36"/>
      <c r="CD372" s="36"/>
      <c r="CE372" s="36"/>
      <c r="CF372" s="36"/>
      <c r="CG372" s="36"/>
      <c r="CH372" s="36"/>
      <c r="CI372" s="36"/>
      <c r="CJ372" s="36"/>
      <c r="CK372" s="36"/>
      <c r="CL372" s="36"/>
      <c r="CM372" s="36"/>
      <c r="CN372" s="36"/>
      <c r="CO372" s="36"/>
      <c r="CP372" s="36"/>
    </row>
    <row r="373" spans="3:94" s="28" customFormat="1" ht="16.5" customHeight="1">
      <c r="C373" s="50" t="s">
        <v>107</v>
      </c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  <c r="AT373" s="36"/>
      <c r="AU373" s="36"/>
      <c r="AV373" s="36"/>
      <c r="AW373" s="36"/>
      <c r="AX373" s="36"/>
      <c r="AY373" s="36"/>
      <c r="AZ373" s="36"/>
      <c r="BA373" s="36"/>
      <c r="BB373" s="36"/>
      <c r="BC373" s="36"/>
      <c r="BD373" s="36"/>
      <c r="BE373" s="36"/>
      <c r="BF373" s="36"/>
      <c r="BG373" s="36"/>
      <c r="BH373" s="36"/>
      <c r="BI373" s="36"/>
      <c r="BJ373" s="36"/>
      <c r="BK373" s="36"/>
      <c r="BL373" s="36"/>
      <c r="BM373" s="36"/>
      <c r="BN373" s="36"/>
      <c r="BO373" s="36"/>
      <c r="BP373" s="36"/>
      <c r="BQ373" s="36"/>
      <c r="BR373" s="36"/>
      <c r="BS373" s="36"/>
      <c r="BT373" s="36"/>
      <c r="BU373" s="36"/>
      <c r="BV373" s="36"/>
      <c r="BW373" s="36"/>
      <c r="BX373" s="36"/>
      <c r="BY373" s="36"/>
      <c r="BZ373" s="36"/>
      <c r="CA373" s="261"/>
      <c r="CB373" s="261"/>
      <c r="CC373" s="36"/>
      <c r="CD373" s="36"/>
      <c r="CE373" s="36"/>
      <c r="CF373" s="36"/>
      <c r="CG373" s="36"/>
      <c r="CH373" s="36"/>
      <c r="CI373" s="36"/>
      <c r="CJ373" s="36"/>
      <c r="CK373" s="36"/>
      <c r="CL373" s="36"/>
      <c r="CM373" s="36"/>
      <c r="CN373" s="36"/>
      <c r="CO373" s="36"/>
      <c r="CP373" s="36"/>
    </row>
    <row r="374" spans="3:94" s="28" customFormat="1" ht="21" customHeight="1">
      <c r="C374" s="46" t="s">
        <v>242</v>
      </c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  <c r="AT374" s="36"/>
      <c r="AU374" s="36"/>
      <c r="AV374" s="36"/>
      <c r="AW374" s="36"/>
      <c r="AX374" s="36"/>
      <c r="AY374" s="36"/>
      <c r="AZ374" s="36"/>
      <c r="BA374" s="36"/>
      <c r="BB374" s="36"/>
      <c r="BC374" s="36"/>
      <c r="BD374" s="36"/>
      <c r="BE374" s="36"/>
      <c r="BF374" s="36"/>
      <c r="BG374" s="36"/>
      <c r="BH374" s="36"/>
      <c r="BI374" s="36"/>
      <c r="BJ374" s="36"/>
      <c r="BK374" s="36"/>
      <c r="BL374" s="36"/>
      <c r="BM374" s="36"/>
      <c r="BN374" s="36"/>
      <c r="BO374" s="36"/>
      <c r="BP374" s="36"/>
      <c r="BQ374" s="36"/>
      <c r="BR374" s="36"/>
      <c r="BS374" s="36"/>
      <c r="BT374" s="36"/>
      <c r="BU374" s="36"/>
      <c r="BV374" s="36"/>
      <c r="BW374" s="36"/>
      <c r="BX374" s="36"/>
      <c r="BY374" s="36"/>
      <c r="BZ374" s="36"/>
      <c r="CA374" s="261"/>
      <c r="CB374" s="261"/>
      <c r="CC374" s="36"/>
      <c r="CD374" s="36"/>
      <c r="CE374" s="36"/>
      <c r="CF374" s="36"/>
      <c r="CG374" s="36"/>
      <c r="CH374" s="36"/>
      <c r="CI374" s="36"/>
      <c r="CJ374" s="36"/>
      <c r="CK374" s="36"/>
      <c r="CL374" s="36"/>
      <c r="CM374" s="36"/>
      <c r="CN374" s="36"/>
      <c r="CO374" s="36"/>
      <c r="CP374" s="36"/>
    </row>
    <row r="375" spans="3:94" s="28" customFormat="1" ht="21" customHeight="1">
      <c r="C375" s="46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  <c r="AT375" s="36"/>
      <c r="AU375" s="36"/>
      <c r="AV375" s="36"/>
      <c r="AW375" s="36"/>
      <c r="AX375" s="36"/>
      <c r="AY375" s="36"/>
      <c r="AZ375" s="36"/>
      <c r="BA375" s="36"/>
      <c r="BB375" s="36"/>
      <c r="BC375" s="36"/>
      <c r="BD375" s="36"/>
      <c r="BE375" s="36"/>
      <c r="BF375" s="36"/>
      <c r="BG375" s="36"/>
      <c r="BH375" s="36"/>
      <c r="BI375" s="36"/>
      <c r="BJ375" s="36"/>
      <c r="BK375" s="36"/>
      <c r="BL375" s="36"/>
      <c r="BM375" s="36"/>
      <c r="BN375" s="36"/>
      <c r="BO375" s="36"/>
      <c r="BP375" s="36"/>
      <c r="BQ375" s="36"/>
      <c r="BR375" s="36"/>
      <c r="BS375" s="36"/>
      <c r="BT375" s="36"/>
      <c r="BU375" s="36"/>
      <c r="BV375" s="36"/>
      <c r="BW375" s="36"/>
      <c r="BX375" s="36"/>
      <c r="BY375" s="36"/>
      <c r="BZ375" s="36"/>
      <c r="CA375" s="261"/>
      <c r="CB375" s="261"/>
      <c r="CC375" s="36"/>
      <c r="CD375" s="36"/>
      <c r="CE375" s="36"/>
      <c r="CF375" s="36"/>
      <c r="CG375" s="36"/>
      <c r="CH375" s="36"/>
      <c r="CI375" s="36"/>
      <c r="CJ375" s="36"/>
      <c r="CK375" s="36"/>
      <c r="CL375" s="36"/>
      <c r="CM375" s="36"/>
      <c r="CN375" s="36"/>
      <c r="CO375" s="36"/>
      <c r="CP375" s="36"/>
    </row>
    <row r="376" spans="3:94" ht="21" customHeight="1">
      <c r="C376" s="674" t="s">
        <v>277</v>
      </c>
      <c r="D376" s="674"/>
      <c r="E376" s="674"/>
      <c r="F376" s="674"/>
      <c r="G376" s="674"/>
      <c r="H376" s="674"/>
      <c r="I376" s="674"/>
      <c r="J376" s="674"/>
      <c r="K376" s="674"/>
      <c r="L376" s="674"/>
      <c r="M376" s="674"/>
      <c r="N376" s="674"/>
      <c r="O376" s="674"/>
      <c r="P376" s="674"/>
      <c r="Q376" s="674"/>
      <c r="CA376" s="261"/>
    </row>
    <row r="377" spans="3:94" ht="21" customHeight="1">
      <c r="C377" s="673" t="s">
        <v>229</v>
      </c>
      <c r="D377" s="673"/>
      <c r="E377" s="673"/>
      <c r="F377" s="673"/>
      <c r="G377" s="673"/>
      <c r="H377" s="673"/>
      <c r="I377" s="673"/>
      <c r="J377" s="673"/>
      <c r="K377" s="673"/>
      <c r="L377" s="673"/>
      <c r="M377" s="673"/>
      <c r="N377" s="673"/>
      <c r="O377" s="673"/>
      <c r="P377" s="673"/>
      <c r="Q377" s="673"/>
      <c r="CA377" s="261"/>
    </row>
    <row r="378" spans="3:94" ht="21" customHeight="1">
      <c r="C378" s="28"/>
      <c r="G378" s="13"/>
      <c r="H378" s="13"/>
      <c r="I378" s="13"/>
      <c r="J378" s="13"/>
      <c r="K378" s="13"/>
      <c r="CA378" s="261"/>
    </row>
    <row r="379" spans="3:94" ht="21" customHeight="1">
      <c r="C379" s="28"/>
      <c r="G379" s="13"/>
      <c r="H379" s="13"/>
      <c r="I379" s="13"/>
      <c r="J379" s="13"/>
      <c r="K379" s="13"/>
    </row>
    <row r="380" spans="3:94" ht="21" customHeight="1">
      <c r="C380" s="28"/>
      <c r="G380" s="13"/>
      <c r="H380" s="13"/>
      <c r="I380" s="13"/>
      <c r="J380" s="13"/>
      <c r="K380" s="13"/>
    </row>
    <row r="381" spans="3:94" ht="21" customHeight="1">
      <c r="C381" s="28"/>
      <c r="G381" s="13"/>
      <c r="H381" s="13"/>
      <c r="I381" s="13"/>
      <c r="J381" s="13"/>
      <c r="K381" s="13"/>
    </row>
    <row r="382" spans="3:94" ht="21" customHeight="1">
      <c r="G382" s="13"/>
      <c r="H382" s="13"/>
      <c r="I382" s="13"/>
      <c r="J382" s="13"/>
      <c r="K382" s="13"/>
    </row>
    <row r="383" spans="3:94" ht="21" customHeight="1">
      <c r="G383" s="13"/>
      <c r="H383" s="13"/>
      <c r="I383" s="13"/>
      <c r="J383" s="13"/>
      <c r="K383" s="13"/>
    </row>
    <row r="384" spans="3:94" ht="21" customHeight="1">
      <c r="G384" s="13"/>
      <c r="H384" s="13"/>
      <c r="I384" s="13"/>
      <c r="J384" s="13"/>
      <c r="K384" s="13"/>
    </row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</sheetData>
  <sheetProtection password="CC51" sheet="1" objects="1" scenarios="1"/>
  <mergeCells count="568">
    <mergeCell ref="C324:E324"/>
    <mergeCell ref="F324:Q324"/>
    <mergeCell ref="C358:Q358"/>
    <mergeCell ref="C340:Q340"/>
    <mergeCell ref="J246:K246"/>
    <mergeCell ref="E257:I257"/>
    <mergeCell ref="J257:K257"/>
    <mergeCell ref="E229:I229"/>
    <mergeCell ref="J229:K229"/>
    <mergeCell ref="E231:I231"/>
    <mergeCell ref="J247:K247"/>
    <mergeCell ref="E248:I248"/>
    <mergeCell ref="J250:K250"/>
    <mergeCell ref="E232:I232"/>
    <mergeCell ref="J232:K232"/>
    <mergeCell ref="E233:I233"/>
    <mergeCell ref="E235:I235"/>
    <mergeCell ref="J235:K235"/>
    <mergeCell ref="J262:K262"/>
    <mergeCell ref="L240:M240"/>
    <mergeCell ref="E261:I261"/>
    <mergeCell ref="C228:D238"/>
    <mergeCell ref="E238:I238"/>
    <mergeCell ref="C267:Q267"/>
    <mergeCell ref="I80:J80"/>
    <mergeCell ref="E80:G80"/>
    <mergeCell ref="K79:L79"/>
    <mergeCell ref="I79:J79"/>
    <mergeCell ref="E79:G79"/>
    <mergeCell ref="L228:M228"/>
    <mergeCell ref="J228:K228"/>
    <mergeCell ref="J217:K217"/>
    <mergeCell ref="E217:I217"/>
    <mergeCell ref="J204:K204"/>
    <mergeCell ref="E204:I204"/>
    <mergeCell ref="J225:K225"/>
    <mergeCell ref="J134:K134"/>
    <mergeCell ref="E134:I134"/>
    <mergeCell ref="J154:K154"/>
    <mergeCell ref="E148:I148"/>
    <mergeCell ref="J142:K142"/>
    <mergeCell ref="J168:K168"/>
    <mergeCell ref="J169:K169"/>
    <mergeCell ref="E168:I168"/>
    <mergeCell ref="J163:K163"/>
    <mergeCell ref="E164:I164"/>
    <mergeCell ref="L217:M226"/>
    <mergeCell ref="E222:I222"/>
    <mergeCell ref="K81:L81"/>
    <mergeCell ref="K95:L95"/>
    <mergeCell ref="E221:I221"/>
    <mergeCell ref="J221:K221"/>
    <mergeCell ref="L204:M204"/>
    <mergeCell ref="K107:L107"/>
    <mergeCell ref="I101:I104"/>
    <mergeCell ref="K105:L105"/>
    <mergeCell ref="E106:G106"/>
    <mergeCell ref="C121:L121"/>
    <mergeCell ref="C120:L120"/>
    <mergeCell ref="I109:I112"/>
    <mergeCell ref="K109:L109"/>
    <mergeCell ref="C115:L115"/>
    <mergeCell ref="E135:I135"/>
    <mergeCell ref="C117:L117"/>
    <mergeCell ref="F108:G108"/>
    <mergeCell ref="C204:D214"/>
    <mergeCell ref="C180:D190"/>
    <mergeCell ref="E129:I129"/>
    <mergeCell ref="J129:K129"/>
    <mergeCell ref="C122:L122"/>
    <mergeCell ref="L179:M179"/>
    <mergeCell ref="L168:M168"/>
    <mergeCell ref="C73:D73"/>
    <mergeCell ref="C75:D75"/>
    <mergeCell ref="CA1:CB1"/>
    <mergeCell ref="P33:W33"/>
    <mergeCell ref="D27:J27"/>
    <mergeCell ref="D25:J25"/>
    <mergeCell ref="D29:J29"/>
    <mergeCell ref="D31:J31"/>
    <mergeCell ref="E62:G62"/>
    <mergeCell ref="E63:G63"/>
    <mergeCell ref="H60:L60"/>
    <mergeCell ref="H61:L61"/>
    <mergeCell ref="H62:L62"/>
    <mergeCell ref="D21:J21"/>
    <mergeCell ref="C5:L5"/>
    <mergeCell ref="C3:L3"/>
    <mergeCell ref="E59:G59"/>
    <mergeCell ref="C47:L47"/>
    <mergeCell ref="I73:J73"/>
    <mergeCell ref="K73:L73"/>
    <mergeCell ref="C2:L2"/>
    <mergeCell ref="C53:G53"/>
    <mergeCell ref="E55:G55"/>
    <mergeCell ref="G39:J39"/>
    <mergeCell ref="K80:L80"/>
    <mergeCell ref="E60:G60"/>
    <mergeCell ref="E61:G61"/>
    <mergeCell ref="H55:L55"/>
    <mergeCell ref="D23:J23"/>
    <mergeCell ref="C12:I12"/>
    <mergeCell ref="C13:I13"/>
    <mergeCell ref="C4:I4"/>
    <mergeCell ref="E73:G73"/>
    <mergeCell ref="G38:J38"/>
    <mergeCell ref="C9:L9"/>
    <mergeCell ref="C11:I11"/>
    <mergeCell ref="H50:L50"/>
    <mergeCell ref="H51:L51"/>
    <mergeCell ref="H52:L52"/>
    <mergeCell ref="C50:G50"/>
    <mergeCell ref="C51:G51"/>
    <mergeCell ref="C52:G52"/>
    <mergeCell ref="H53:L53"/>
    <mergeCell ref="H56:L56"/>
    <mergeCell ref="C46:L46"/>
    <mergeCell ref="E56:G56"/>
    <mergeCell ref="E57:G57"/>
    <mergeCell ref="H57:L57"/>
    <mergeCell ref="C81:D81"/>
    <mergeCell ref="E87:G87"/>
    <mergeCell ref="C76:D76"/>
    <mergeCell ref="K76:L76"/>
    <mergeCell ref="I76:J76"/>
    <mergeCell ref="C78:D78"/>
    <mergeCell ref="K87:L87"/>
    <mergeCell ref="C80:D80"/>
    <mergeCell ref="H63:L63"/>
    <mergeCell ref="C67:G67"/>
    <mergeCell ref="I75:J75"/>
    <mergeCell ref="K75:L75"/>
    <mergeCell ref="E71:G71"/>
    <mergeCell ref="E76:G76"/>
    <mergeCell ref="I71:O72"/>
    <mergeCell ref="I78:L78"/>
    <mergeCell ref="E78:G78"/>
    <mergeCell ref="K77:L77"/>
    <mergeCell ref="I77:J77"/>
    <mergeCell ref="C59:D64"/>
    <mergeCell ref="C70:D70"/>
    <mergeCell ref="E64:G64"/>
    <mergeCell ref="I81:J81"/>
    <mergeCell ref="E81:G81"/>
    <mergeCell ref="C192:D202"/>
    <mergeCell ref="E184:I184"/>
    <mergeCell ref="K86:L86"/>
    <mergeCell ref="E91:G91"/>
    <mergeCell ref="C123:L123"/>
    <mergeCell ref="K85:L85"/>
    <mergeCell ref="K88:L88"/>
    <mergeCell ref="L145:M154"/>
    <mergeCell ref="E166:I166"/>
    <mergeCell ref="L155:M155"/>
    <mergeCell ref="J159:K159"/>
    <mergeCell ref="E151:I151"/>
    <mergeCell ref="K90:L90"/>
    <mergeCell ref="K97:L97"/>
    <mergeCell ref="J138:K138"/>
    <mergeCell ref="E138:I138"/>
    <mergeCell ref="E103:G103"/>
    <mergeCell ref="L132:M132"/>
    <mergeCell ref="J132:K132"/>
    <mergeCell ref="K101:L101"/>
    <mergeCell ref="K98:L98"/>
    <mergeCell ref="E99:G99"/>
    <mergeCell ref="C156:D166"/>
    <mergeCell ref="E160:I160"/>
    <mergeCell ref="C377:Q377"/>
    <mergeCell ref="C376:Q376"/>
    <mergeCell ref="C333:P333"/>
    <mergeCell ref="C331:Q331"/>
    <mergeCell ref="C323:E323"/>
    <mergeCell ref="F323:Q323"/>
    <mergeCell ref="L229:M238"/>
    <mergeCell ref="L241:M250"/>
    <mergeCell ref="B265:O265"/>
    <mergeCell ref="J244:K244"/>
    <mergeCell ref="E247:I247"/>
    <mergeCell ref="L253:M262"/>
    <mergeCell ref="E258:I258"/>
    <mergeCell ref="J258:K258"/>
    <mergeCell ref="C372:Q372"/>
    <mergeCell ref="C338:Q338"/>
    <mergeCell ref="C339:Q339"/>
    <mergeCell ref="C344:Q345"/>
    <mergeCell ref="C272:E272"/>
    <mergeCell ref="F272:Q272"/>
    <mergeCell ref="C273:E274"/>
    <mergeCell ref="E252:I252"/>
    <mergeCell ref="J240:K240"/>
    <mergeCell ref="E240:I240"/>
    <mergeCell ref="C216:D226"/>
    <mergeCell ref="J170:K170"/>
    <mergeCell ref="J151:K151"/>
    <mergeCell ref="J233:K233"/>
    <mergeCell ref="E234:I234"/>
    <mergeCell ref="J234:K234"/>
    <mergeCell ref="L216:M216"/>
    <mergeCell ref="J216:K216"/>
    <mergeCell ref="C68:D68"/>
    <mergeCell ref="E68:L68"/>
    <mergeCell ref="C72:D72"/>
    <mergeCell ref="E74:G74"/>
    <mergeCell ref="E72:G72"/>
    <mergeCell ref="C71:D71"/>
    <mergeCell ref="E152:I152"/>
    <mergeCell ref="J152:K152"/>
    <mergeCell ref="C79:D79"/>
    <mergeCell ref="E140:I140"/>
    <mergeCell ref="J141:K141"/>
    <mergeCell ref="E70:G70"/>
    <mergeCell ref="C74:D74"/>
    <mergeCell ref="E75:G75"/>
    <mergeCell ref="K112:L112"/>
    <mergeCell ref="C116:L116"/>
    <mergeCell ref="L252:M252"/>
    <mergeCell ref="J245:K245"/>
    <mergeCell ref="J252:K252"/>
    <mergeCell ref="E244:I244"/>
    <mergeCell ref="C85:C91"/>
    <mergeCell ref="J148:K148"/>
    <mergeCell ref="E149:I149"/>
    <mergeCell ref="J149:K149"/>
    <mergeCell ref="E139:I139"/>
    <mergeCell ref="L133:M136"/>
    <mergeCell ref="J133:K133"/>
    <mergeCell ref="E133:I133"/>
    <mergeCell ref="J137:K137"/>
    <mergeCell ref="E137:I137"/>
    <mergeCell ref="J139:K139"/>
    <mergeCell ref="L137:M142"/>
    <mergeCell ref="E142:I142"/>
    <mergeCell ref="J140:K140"/>
    <mergeCell ref="E136:I136"/>
    <mergeCell ref="E105:G105"/>
    <mergeCell ref="K110:L110"/>
    <mergeCell ref="K106:L106"/>
    <mergeCell ref="J135:K135"/>
    <mergeCell ref="K103:L103"/>
    <mergeCell ref="J165:K165"/>
    <mergeCell ref="J166:K166"/>
    <mergeCell ref="E165:I165"/>
    <mergeCell ref="E154:I154"/>
    <mergeCell ref="C144:D154"/>
    <mergeCell ref="E141:I141"/>
    <mergeCell ref="E159:I159"/>
    <mergeCell ref="J164:K164"/>
    <mergeCell ref="C168:D178"/>
    <mergeCell ref="J178:K178"/>
    <mergeCell ref="J160:K160"/>
    <mergeCell ref="E161:I161"/>
    <mergeCell ref="J161:K161"/>
    <mergeCell ref="E162:I162"/>
    <mergeCell ref="J162:K162"/>
    <mergeCell ref="E163:I163"/>
    <mergeCell ref="C132:D142"/>
    <mergeCell ref="E153:I153"/>
    <mergeCell ref="J153:K153"/>
    <mergeCell ref="E132:I132"/>
    <mergeCell ref="J136:K136"/>
    <mergeCell ref="E150:I150"/>
    <mergeCell ref="J150:K150"/>
    <mergeCell ref="J158:K158"/>
    <mergeCell ref="L191:M191"/>
    <mergeCell ref="E186:I186"/>
    <mergeCell ref="E170:I170"/>
    <mergeCell ref="J201:K201"/>
    <mergeCell ref="E197:I197"/>
    <mergeCell ref="E195:I195"/>
    <mergeCell ref="J195:K195"/>
    <mergeCell ref="E196:I196"/>
    <mergeCell ref="J196:K196"/>
    <mergeCell ref="E185:I185"/>
    <mergeCell ref="J194:K194"/>
    <mergeCell ref="J182:K182"/>
    <mergeCell ref="J197:K197"/>
    <mergeCell ref="E199:I199"/>
    <mergeCell ref="J199:K199"/>
    <mergeCell ref="E200:I200"/>
    <mergeCell ref="J248:K248"/>
    <mergeCell ref="J184:K184"/>
    <mergeCell ref="E255:I255"/>
    <mergeCell ref="E246:I246"/>
    <mergeCell ref="J200:K200"/>
    <mergeCell ref="L192:M192"/>
    <mergeCell ref="P221:S223"/>
    <mergeCell ref="E225:I225"/>
    <mergeCell ref="L156:M156"/>
    <mergeCell ref="J156:K156"/>
    <mergeCell ref="E156:I156"/>
    <mergeCell ref="E230:I230"/>
    <mergeCell ref="J230:K230"/>
    <mergeCell ref="L170:M170"/>
    <mergeCell ref="J185:K185"/>
    <mergeCell ref="J187:K187"/>
    <mergeCell ref="J183:K183"/>
    <mergeCell ref="E187:I187"/>
    <mergeCell ref="J173:K173"/>
    <mergeCell ref="E174:I174"/>
    <mergeCell ref="J174:K174"/>
    <mergeCell ref="E177:I177"/>
    <mergeCell ref="J177:K177"/>
    <mergeCell ref="E178:I178"/>
    <mergeCell ref="C37:L37"/>
    <mergeCell ref="H59:L59"/>
    <mergeCell ref="C55:D57"/>
    <mergeCell ref="H64:L64"/>
    <mergeCell ref="C370:Q370"/>
    <mergeCell ref="G273:H273"/>
    <mergeCell ref="F286:H287"/>
    <mergeCell ref="F288:H291"/>
    <mergeCell ref="J176:K176"/>
    <mergeCell ref="E171:I171"/>
    <mergeCell ref="J171:K171"/>
    <mergeCell ref="E172:I172"/>
    <mergeCell ref="J172:K172"/>
    <mergeCell ref="E175:I175"/>
    <mergeCell ref="J175:K175"/>
    <mergeCell ref="E176:I176"/>
    <mergeCell ref="E181:I181"/>
    <mergeCell ref="E182:I182"/>
    <mergeCell ref="E243:I243"/>
    <mergeCell ref="E236:I236"/>
    <mergeCell ref="J236:K236"/>
    <mergeCell ref="I70:J70"/>
    <mergeCell ref="K70:L70"/>
    <mergeCell ref="E245:I245"/>
    <mergeCell ref="D15:J15"/>
    <mergeCell ref="C48:L48"/>
    <mergeCell ref="D33:J33"/>
    <mergeCell ref="L169:M169"/>
    <mergeCell ref="E198:I198"/>
    <mergeCell ref="J198:K198"/>
    <mergeCell ref="L180:M180"/>
    <mergeCell ref="J180:K180"/>
    <mergeCell ref="L181:M190"/>
    <mergeCell ref="J186:K186"/>
    <mergeCell ref="E190:I190"/>
    <mergeCell ref="J190:K190"/>
    <mergeCell ref="J188:K188"/>
    <mergeCell ref="L171:M178"/>
    <mergeCell ref="E193:I193"/>
    <mergeCell ref="J193:K193"/>
    <mergeCell ref="L193:M202"/>
    <mergeCell ref="E194:I194"/>
    <mergeCell ref="E169:I169"/>
    <mergeCell ref="E173:I173"/>
    <mergeCell ref="E201:I201"/>
    <mergeCell ref="D17:J17"/>
    <mergeCell ref="E202:I202"/>
    <mergeCell ref="J202:K202"/>
    <mergeCell ref="J241:K241"/>
    <mergeCell ref="E242:I242"/>
    <mergeCell ref="J242:K242"/>
    <mergeCell ref="J238:K238"/>
    <mergeCell ref="E241:I241"/>
    <mergeCell ref="J243:K243"/>
    <mergeCell ref="J222:K222"/>
    <mergeCell ref="J206:K206"/>
    <mergeCell ref="E207:I207"/>
    <mergeCell ref="J207:K207"/>
    <mergeCell ref="E208:I208"/>
    <mergeCell ref="E216:I216"/>
    <mergeCell ref="E212:I212"/>
    <mergeCell ref="E224:I224"/>
    <mergeCell ref="J224:K224"/>
    <mergeCell ref="E218:I218"/>
    <mergeCell ref="J223:K223"/>
    <mergeCell ref="E223:I223"/>
    <mergeCell ref="E228:I228"/>
    <mergeCell ref="E237:I237"/>
    <mergeCell ref="J237:K237"/>
    <mergeCell ref="J218:K218"/>
    <mergeCell ref="J231:K231"/>
    <mergeCell ref="P209:S211"/>
    <mergeCell ref="E210:I210"/>
    <mergeCell ref="J210:K210"/>
    <mergeCell ref="E211:I211"/>
    <mergeCell ref="J211:K211"/>
    <mergeCell ref="J212:K212"/>
    <mergeCell ref="P212:T214"/>
    <mergeCell ref="E213:I213"/>
    <mergeCell ref="J213:K213"/>
    <mergeCell ref="E214:I214"/>
    <mergeCell ref="J214:K214"/>
    <mergeCell ref="E209:I209"/>
    <mergeCell ref="J209:K209"/>
    <mergeCell ref="L205:M214"/>
    <mergeCell ref="J208:K208"/>
    <mergeCell ref="E206:I206"/>
    <mergeCell ref="E205:I205"/>
    <mergeCell ref="J205:K205"/>
    <mergeCell ref="C268:E270"/>
    <mergeCell ref="F268:Q270"/>
    <mergeCell ref="E262:I262"/>
    <mergeCell ref="P224:S226"/>
    <mergeCell ref="E226:I226"/>
    <mergeCell ref="J226:K226"/>
    <mergeCell ref="J255:K255"/>
    <mergeCell ref="E256:I256"/>
    <mergeCell ref="J256:K256"/>
    <mergeCell ref="E259:I259"/>
    <mergeCell ref="J259:K259"/>
    <mergeCell ref="E260:I260"/>
    <mergeCell ref="J260:K260"/>
    <mergeCell ref="L251:M251"/>
    <mergeCell ref="E253:I253"/>
    <mergeCell ref="C240:D250"/>
    <mergeCell ref="C252:D262"/>
    <mergeCell ref="J261:K261"/>
    <mergeCell ref="E249:I249"/>
    <mergeCell ref="J249:K249"/>
    <mergeCell ref="J253:K253"/>
    <mergeCell ref="E254:I254"/>
    <mergeCell ref="J254:K254"/>
    <mergeCell ref="E250:I250"/>
    <mergeCell ref="C271:E271"/>
    <mergeCell ref="F271:Q271"/>
    <mergeCell ref="C276:E277"/>
    <mergeCell ref="F277:I277"/>
    <mergeCell ref="F276:I276"/>
    <mergeCell ref="P277:Q277"/>
    <mergeCell ref="P276:Q276"/>
    <mergeCell ref="C275:E275"/>
    <mergeCell ref="F275:Q275"/>
    <mergeCell ref="N277:O277"/>
    <mergeCell ref="N276:O276"/>
    <mergeCell ref="G274:Q274"/>
    <mergeCell ref="C278:E278"/>
    <mergeCell ref="F278:Q278"/>
    <mergeCell ref="C294:E294"/>
    <mergeCell ref="F294:Q294"/>
    <mergeCell ref="C295:E295"/>
    <mergeCell ref="F295:Q295"/>
    <mergeCell ref="C296:E299"/>
    <mergeCell ref="F296:J299"/>
    <mergeCell ref="K296:Q297"/>
    <mergeCell ref="K298:Q299"/>
    <mergeCell ref="C292:E293"/>
    <mergeCell ref="F292:Q293"/>
    <mergeCell ref="C279:E279"/>
    <mergeCell ref="F279:Q281"/>
    <mergeCell ref="C280:E281"/>
    <mergeCell ref="C282:E285"/>
    <mergeCell ref="F282:Q285"/>
    <mergeCell ref="C286:E291"/>
    <mergeCell ref="I286:J287"/>
    <mergeCell ref="K286:M287"/>
    <mergeCell ref="I288:J291"/>
    <mergeCell ref="K288:M291"/>
    <mergeCell ref="N288:Q291"/>
    <mergeCell ref="N286:Q287"/>
    <mergeCell ref="F310:Q310"/>
    <mergeCell ref="C311:E311"/>
    <mergeCell ref="F311:Q311"/>
    <mergeCell ref="F306:Q306"/>
    <mergeCell ref="C304:Q304"/>
    <mergeCell ref="F307:Q307"/>
    <mergeCell ref="F309:Q309"/>
    <mergeCell ref="C307:E307"/>
    <mergeCell ref="C309:E309"/>
    <mergeCell ref="F308:Q308"/>
    <mergeCell ref="C308:E308"/>
    <mergeCell ref="F319:Q319"/>
    <mergeCell ref="C327:E329"/>
    <mergeCell ref="F327:Q329"/>
    <mergeCell ref="C316:E316"/>
    <mergeCell ref="E219:I219"/>
    <mergeCell ref="J219:K219"/>
    <mergeCell ref="E220:I220"/>
    <mergeCell ref="J220:K220"/>
    <mergeCell ref="F316:Q316"/>
    <mergeCell ref="C317:E317"/>
    <mergeCell ref="F317:Q317"/>
    <mergeCell ref="C318:E318"/>
    <mergeCell ref="F318:Q318"/>
    <mergeCell ref="C312:E312"/>
    <mergeCell ref="F312:Q312"/>
    <mergeCell ref="C313:E313"/>
    <mergeCell ref="F313:Q313"/>
    <mergeCell ref="C315:E315"/>
    <mergeCell ref="C300:E301"/>
    <mergeCell ref="F300:Q302"/>
    <mergeCell ref="C302:E302"/>
    <mergeCell ref="C305:E306"/>
    <mergeCell ref="F315:Q315"/>
    <mergeCell ref="C310:E310"/>
    <mergeCell ref="C341:Q341"/>
    <mergeCell ref="C321:E321"/>
    <mergeCell ref="F321:Q321"/>
    <mergeCell ref="C322:E322"/>
    <mergeCell ref="F322:Q322"/>
    <mergeCell ref="C325:E325"/>
    <mergeCell ref="F325:Q325"/>
    <mergeCell ref="D19:J19"/>
    <mergeCell ref="C92:L92"/>
    <mergeCell ref="C119:L119"/>
    <mergeCell ref="K99:L99"/>
    <mergeCell ref="K91:L91"/>
    <mergeCell ref="E96:G96"/>
    <mergeCell ref="E97:G97"/>
    <mergeCell ref="K96:L96"/>
    <mergeCell ref="C93:C99"/>
    <mergeCell ref="E93:G93"/>
    <mergeCell ref="E94:G94"/>
    <mergeCell ref="E95:G95"/>
    <mergeCell ref="E98:G98"/>
    <mergeCell ref="K102:L102"/>
    <mergeCell ref="J181:K181"/>
    <mergeCell ref="C319:E319"/>
    <mergeCell ref="P200:T202"/>
    <mergeCell ref="C84:L84"/>
    <mergeCell ref="E90:G90"/>
    <mergeCell ref="K89:L89"/>
    <mergeCell ref="M110:O112"/>
    <mergeCell ref="M85:M89"/>
    <mergeCell ref="M90:M94"/>
    <mergeCell ref="E104:G104"/>
    <mergeCell ref="K104:L104"/>
    <mergeCell ref="K111:L111"/>
    <mergeCell ref="C101:C107"/>
    <mergeCell ref="E107:G107"/>
    <mergeCell ref="E102:G102"/>
    <mergeCell ref="D85:D86"/>
    <mergeCell ref="D93:D94"/>
    <mergeCell ref="K94:L94"/>
    <mergeCell ref="I85:I88"/>
    <mergeCell ref="E85:G85"/>
    <mergeCell ref="E89:G89"/>
    <mergeCell ref="K93:L93"/>
    <mergeCell ref="I93:I96"/>
    <mergeCell ref="E88:G88"/>
    <mergeCell ref="E86:G86"/>
    <mergeCell ref="P197:S199"/>
    <mergeCell ref="L144:M144"/>
    <mergeCell ref="E145:I145"/>
    <mergeCell ref="J145:K145"/>
    <mergeCell ref="E144:I144"/>
    <mergeCell ref="E101:G101"/>
    <mergeCell ref="E188:I188"/>
    <mergeCell ref="E189:I189"/>
    <mergeCell ref="J189:K189"/>
    <mergeCell ref="E192:I192"/>
    <mergeCell ref="J192:K192"/>
    <mergeCell ref="E157:I157"/>
    <mergeCell ref="J157:K157"/>
    <mergeCell ref="E158:I158"/>
    <mergeCell ref="J144:K144"/>
    <mergeCell ref="E146:I146"/>
    <mergeCell ref="J146:K146"/>
    <mergeCell ref="E147:I147"/>
    <mergeCell ref="J147:K147"/>
    <mergeCell ref="E130:I130"/>
    <mergeCell ref="J130:K130"/>
    <mergeCell ref="E183:I183"/>
    <mergeCell ref="E180:I180"/>
    <mergeCell ref="L157:M166"/>
    <mergeCell ref="P19:W19"/>
    <mergeCell ref="P23:W23"/>
    <mergeCell ref="P21:W21"/>
    <mergeCell ref="L33:M33"/>
    <mergeCell ref="P17:W17"/>
    <mergeCell ref="P15:W15"/>
    <mergeCell ref="P25:W25"/>
    <mergeCell ref="P31:W31"/>
    <mergeCell ref="P27:W27"/>
    <mergeCell ref="P29:W29"/>
  </mergeCells>
  <phoneticPr fontId="5" type="noConversion"/>
  <dataValidations count="5">
    <dataValidation type="list" allowBlank="1" showInputMessage="1" showErrorMessage="1" sqref="E78">
      <formula1>$R$71:$R$76</formula1>
    </dataValidation>
    <dataValidation type="list" allowBlank="1" showInputMessage="1" showErrorMessage="1" sqref="E79:G79">
      <formula1>$U$71:$U$81</formula1>
    </dataValidation>
    <dataValidation type="list" allowBlank="1" showInputMessage="1" showErrorMessage="1" sqref="L29 L25 L31 L27 L23 L15 L17 L19 L21">
      <formula1>"áno, nie"</formula1>
    </dataValidation>
    <dataValidation type="list" showInputMessage="1" sqref="L33">
      <formula1>$X$10:$X$13</formula1>
    </dataValidation>
    <dataValidation allowBlank="1" showInputMessage="1" sqref="E76:G76"/>
  </dataValidations>
  <hyperlinks>
    <hyperlink ref="H34" r:id="rId1"/>
    <hyperlink ref="H6" r:id="rId2"/>
    <hyperlink ref="C373" r:id="rId3"/>
  </hyperlinks>
  <pageMargins left="0.27559055118110237" right="0.19685039370078741" top="0.19685039370078741" bottom="0.15748031496062992" header="0.23622047244094491" footer="0.31496062992125984"/>
  <pageSetup paperSize="9" scale="93" orientation="portrait" horizontalDpi="300" verticalDpi="300" r:id="rId4"/>
  <headerFooter alignWithMargins="0"/>
  <ignoredErrors>
    <ignoredError sqref="J195 J207 J210 J213 C377" numberStoredAsText="1"/>
  </ignoredError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1"/>
  <sheetViews>
    <sheetView workbookViewId="0">
      <selection activeCell="A45" sqref="A45"/>
    </sheetView>
  </sheetViews>
  <sheetFormatPr defaultRowHeight="12.75"/>
  <cols>
    <col min="1" max="1" width="17" style="171" customWidth="1"/>
    <col min="2" max="2" width="15.42578125" style="171" customWidth="1"/>
    <col min="3" max="3" width="9.140625" style="4"/>
    <col min="4" max="4" width="25.140625" style="4" customWidth="1"/>
    <col min="5" max="5" width="11.42578125" style="4" bestFit="1" customWidth="1"/>
    <col min="6" max="6" width="9.140625" style="4"/>
    <col min="7" max="7" width="7.85546875" style="4" customWidth="1"/>
    <col min="8" max="16384" width="9.140625" style="4"/>
  </cols>
  <sheetData>
    <row r="1" spans="1:7" ht="21" customHeight="1">
      <c r="A1" s="786" t="s">
        <v>105</v>
      </c>
      <c r="B1" s="786"/>
    </row>
    <row r="2" spans="1:7" ht="18" customHeight="1">
      <c r="A2" s="158"/>
    </row>
    <row r="3" spans="1:7" ht="14.25" customHeight="1">
      <c r="A3" s="159" t="str">
        <f>'Formulár platný do 06-2025'!H55</f>
        <v>Jozef Mrkvička</v>
      </c>
    </row>
    <row r="4" spans="1:7">
      <c r="A4" s="159" t="str">
        <f>'Formulár platný do 06-2025'!H56</f>
        <v>Mostová 34</v>
      </c>
    </row>
    <row r="5" spans="1:7" ht="17.25" customHeight="1">
      <c r="A5" s="159" t="str">
        <f>'Formulár platný do 06-2025'!H57</f>
        <v>03401 Ružomberok</v>
      </c>
    </row>
    <row r="6" spans="1:7">
      <c r="A6" s="160" t="str">
        <f>'Formulár platný do 06-2025'!H59</f>
        <v>Jozef Mrkvička</v>
      </c>
    </row>
    <row r="7" spans="1:7">
      <c r="A7" s="160" t="str">
        <f>'Formulár platný do 06-2025'!H60</f>
        <v>Mostová 34</v>
      </c>
    </row>
    <row r="8" spans="1:7">
      <c r="A8" s="160" t="str">
        <f>'Formulár platný do 06-2025'!H61</f>
        <v>03401 Ružomberok</v>
      </c>
    </row>
    <row r="9" spans="1:7">
      <c r="A9" s="160" t="str">
        <f>'Formulár platný do 06-2025'!H62</f>
        <v xml:space="preserve"> -</v>
      </c>
    </row>
    <row r="10" spans="1:7">
      <c r="A10" s="160" t="str">
        <f>'Formulár platný do 06-2025'!H63</f>
        <v xml:space="preserve"> -</v>
      </c>
    </row>
    <row r="11" spans="1:7">
      <c r="A11" s="160" t="str">
        <f>'Formulár platný do 06-2025'!H64</f>
        <v xml:space="preserve"> -</v>
      </c>
    </row>
    <row r="12" spans="1:7">
      <c r="A12" s="161">
        <f>'Formulár platný do 06-2025'!K40</f>
        <v>115</v>
      </c>
    </row>
    <row r="13" spans="1:7">
      <c r="A13" s="159" t="str">
        <f>'Formulár platný do 06-2025'!H51</f>
        <v>09xx xxx xxx</v>
      </c>
      <c r="G13" s="172"/>
    </row>
    <row r="14" spans="1:7" ht="21.75" customHeight="1">
      <c r="A14" s="162" t="str">
        <f>'Formulár platný do 06-2025'!H52</f>
        <v>aaaa.bbbbbbb@gmail.com</v>
      </c>
    </row>
    <row r="15" spans="1:7">
      <c r="A15" s="160" t="str">
        <f>'Formulár platný do 06-2025'!E68</f>
        <v>Novostavba rodinného domu</v>
      </c>
    </row>
    <row r="16" spans="1:7">
      <c r="A16" s="160" t="str">
        <f>'Formulár platný do 06-2025'!E70</f>
        <v>Likavka</v>
      </c>
    </row>
    <row r="17" spans="1:1">
      <c r="A17" s="160" t="str">
        <f>'Formulár platný do 06-2025'!E71</f>
        <v>Ružomberok</v>
      </c>
    </row>
    <row r="18" spans="1:1">
      <c r="A18" s="159" t="str">
        <f>'Formulár platný do 06-2025'!E72</f>
        <v xml:space="preserve"> -</v>
      </c>
    </row>
    <row r="19" spans="1:1">
      <c r="A19" s="159" t="str">
        <f>'Formulár platný do 06-2025'!E73</f>
        <v xml:space="preserve"> -</v>
      </c>
    </row>
    <row r="20" spans="1:1">
      <c r="A20" s="159" t="str">
        <f>'Formulár platný do 06-2025'!E74</f>
        <v xml:space="preserve"> -</v>
      </c>
    </row>
    <row r="21" spans="1:1">
      <c r="A21" s="163" t="str">
        <f>'Formulár platný do 06-2025'!E76</f>
        <v>555/222</v>
      </c>
    </row>
    <row r="22" spans="1:1">
      <c r="A22" s="160" t="str">
        <f>'Formulár platný do 06-2025'!E75</f>
        <v>Likavka</v>
      </c>
    </row>
    <row r="23" spans="1:1">
      <c r="A23" s="164" t="str">
        <f>'Formulár platný do 06-2025'!E80</f>
        <v>1</v>
      </c>
    </row>
    <row r="24" spans="1:1">
      <c r="A24" s="165" t="str">
        <f>'Formulár platný do 06-2025'!E81</f>
        <v>1</v>
      </c>
    </row>
    <row r="25" spans="1:1">
      <c r="A25" s="166" t="str">
        <f>'Formulár platný do 06-2025'!E78</f>
        <v>1 – nová budova</v>
      </c>
    </row>
    <row r="26" spans="1:1">
      <c r="A26" s="167" t="s">
        <v>99</v>
      </c>
    </row>
    <row r="27" spans="1:1">
      <c r="A27" s="168" t="s">
        <v>99</v>
      </c>
    </row>
    <row r="28" spans="1:1">
      <c r="A28" s="167" t="s">
        <v>99</v>
      </c>
    </row>
    <row r="29" spans="1:1">
      <c r="A29" s="168" t="s">
        <v>99</v>
      </c>
    </row>
    <row r="30" spans="1:1">
      <c r="A30" s="166" t="str">
        <f>'Formulár platný do 06-2025'!E79</f>
        <v>1 – rodinný dom</v>
      </c>
    </row>
    <row r="31" spans="1:1">
      <c r="A31" s="166" t="s">
        <v>101</v>
      </c>
    </row>
    <row r="32" spans="1:1">
      <c r="A32" s="208" t="s">
        <v>99</v>
      </c>
    </row>
    <row r="33" spans="1:5">
      <c r="A33" s="208" t="s">
        <v>99</v>
      </c>
    </row>
    <row r="34" spans="1:5">
      <c r="A34" s="208" t="s">
        <v>99</v>
      </c>
      <c r="E34" s="225"/>
    </row>
    <row r="35" spans="1:5">
      <c r="A35" s="224" t="str">
        <f>'Formulár platný do 06-2025'!K73</f>
        <v>2025</v>
      </c>
      <c r="B35" s="224" t="str">
        <f>'Formulár platný do 06-2025'!K75</f>
        <v xml:space="preserve"> -</v>
      </c>
      <c r="E35" s="225"/>
    </row>
    <row r="36" spans="1:5">
      <c r="A36" s="208" t="str">
        <f>'Formulár platný do 06-2025'!K76</f>
        <v xml:space="preserve"> -</v>
      </c>
      <c r="B36" s="169"/>
    </row>
    <row r="37" spans="1:5">
      <c r="A37" s="166" t="str">
        <f>'Formulár platný do 06-2025'!K77</f>
        <v xml:space="preserve"> -</v>
      </c>
    </row>
    <row r="38" spans="1:5">
      <c r="A38" s="166" t="str">
        <f>'Formulár platný do 06-2025'!K79</f>
        <v xml:space="preserve"> -</v>
      </c>
      <c r="B38" s="211">
        <v>2022</v>
      </c>
    </row>
    <row r="39" spans="1:5">
      <c r="A39" s="166" t="str">
        <f>'Formulár platný do 06-2025'!K80</f>
        <v xml:space="preserve"> -</v>
      </c>
      <c r="B39" s="211">
        <v>2021</v>
      </c>
    </row>
    <row r="40" spans="1:5">
      <c r="A40" s="166" t="str">
        <f>'Formulár platný do 06-2025'!K81</f>
        <v xml:space="preserve"> -</v>
      </c>
      <c r="B40" s="211">
        <v>2020</v>
      </c>
    </row>
    <row r="41" spans="1:5">
      <c r="A41" s="169" t="str">
        <f>'Formulár platný do 06-2025'!K70</f>
        <v>2015</v>
      </c>
      <c r="B41" s="171" t="s">
        <v>257</v>
      </c>
    </row>
    <row r="42" spans="1:5">
      <c r="A42" s="169" t="str">
        <f>'Formulár platný do 06-2025'!E85</f>
        <v>plastový profil</v>
      </c>
      <c r="B42" s="224" t="str">
        <f>'Formulár platný do 06-2025'!K277</f>
        <v xml:space="preserve"> -</v>
      </c>
    </row>
    <row r="43" spans="1:5">
      <c r="A43" s="169"/>
      <c r="B43" s="224" t="str">
        <f>'Formulár platný do 06-2025'!J277</f>
        <v>centrálna</v>
      </c>
    </row>
    <row r="44" spans="1:5">
      <c r="A44" s="169" t="str">
        <f>'Formulár platný do 06-2025'!E87</f>
        <v>Salamander</v>
      </c>
      <c r="B44" s="228" t="str">
        <f>'Formulár platný do 06-2025'!F277</f>
        <v>Komfovent Domekt PP 300 V</v>
      </c>
    </row>
    <row r="45" spans="1:5">
      <c r="A45" s="169" t="str">
        <f>'Formulár platný do 06-2025'!E88</f>
        <v>neviem</v>
      </c>
      <c r="B45" s="229">
        <f>'Formulár platný do 06-2025'!L277</f>
        <v>0.87</v>
      </c>
    </row>
    <row r="46" spans="1:5">
      <c r="A46" s="169" t="str">
        <f>'Formulár platný do 06-2025'!E89</f>
        <v>2(3)-sklo</v>
      </c>
      <c r="B46" s="229">
        <f>'Formulár platný do 06-2025'!M277</f>
        <v>0.95</v>
      </c>
    </row>
    <row r="47" spans="1:5">
      <c r="A47" s="169" t="str">
        <f>'Formulár platný do 06-2025'!E90</f>
        <v>0,7</v>
      </c>
      <c r="B47" s="228" t="str">
        <f>'Formulár platný do 06-2025'!P277</f>
        <v>garáž</v>
      </c>
    </row>
    <row r="48" spans="1:5">
      <c r="A48" s="169" t="str">
        <f>'Formulár platný do 06-2025'!E91</f>
        <v>matný sivý 
(pošlite foto)</v>
      </c>
      <c r="B48" s="228">
        <f>'Formulár platný do 06-2025'!N277</f>
        <v>67</v>
      </c>
      <c r="D48" s="226"/>
    </row>
    <row r="49" spans="1:2">
      <c r="A49" s="169">
        <f>'Formulár platný do 06-2025'!E92</f>
        <v>0</v>
      </c>
    </row>
    <row r="50" spans="1:2">
      <c r="A50" s="169" t="str">
        <f>'Formulár platný do 06-2025'!E93</f>
        <v xml:space="preserve">Drevený profil </v>
      </c>
    </row>
    <row r="51" spans="1:2">
      <c r="A51" s="169" t="str">
        <f>'Formulár platný do 06-2025'!E94</f>
        <v>hrubky 68 mm</v>
      </c>
    </row>
    <row r="52" spans="1:2">
      <c r="A52" s="169" t="str">
        <f>'Formulár platný do 06-2025'!E95</f>
        <v>EURO</v>
      </c>
    </row>
    <row r="53" spans="1:2">
      <c r="A53" s="169" t="str">
        <f>'Formulár platný do 06-2025'!E96</f>
        <v>neviem</v>
      </c>
    </row>
    <row r="54" spans="1:2">
      <c r="A54" s="169" t="str">
        <f>'Formulár platný do 06-2025'!E97</f>
        <v>dvojsklo</v>
      </c>
    </row>
    <row r="55" spans="1:2">
      <c r="A55" s="169" t="str">
        <f>'Formulár platný do 06-2025'!E98</f>
        <v>1,0</v>
      </c>
    </row>
    <row r="56" spans="1:2">
      <c r="A56" s="169" t="str">
        <f>'Formulár platný do 06-2025'!E99</f>
        <v>strieborný lesklý (alebo matný)</v>
      </c>
    </row>
    <row r="57" spans="1:2">
      <c r="A57" s="169">
        <f>'Formulár platný do 06-2025'!E100</f>
        <v>0</v>
      </c>
    </row>
    <row r="58" spans="1:2">
      <c r="A58" s="169" t="str">
        <f>'Formulár platný do 06-2025'!E101</f>
        <v>Velux, Fakro</v>
      </c>
      <c r="B58" s="169" t="str">
        <f>'Formulár platný do 06-2025'!E102</f>
        <v>opíšte zo štítku (po otvorení okna ho nájdete na spodnej časti rámu)</v>
      </c>
    </row>
    <row r="59" spans="1:2">
      <c r="A59" s="169" t="str">
        <f>'Formulár platný do 06-2025'!E103</f>
        <v>plastový</v>
      </c>
    </row>
    <row r="60" spans="1:2">
      <c r="A60" s="169" t="str">
        <f>'Formulár platný do 06-2025'!E104</f>
        <v>1,4</v>
      </c>
    </row>
    <row r="61" spans="1:2">
      <c r="A61" s="169" t="str">
        <f>'Formulár platný do 06-2025'!E105</f>
        <v>2-sklo</v>
      </c>
    </row>
    <row r="62" spans="1:2">
      <c r="A62" s="169" t="str">
        <f>'Formulár platný do 06-2025'!E106</f>
        <v>1,1</v>
      </c>
    </row>
    <row r="63" spans="1:2">
      <c r="A63" s="169" t="str">
        <f>'Formulár platný do 06-2025'!E107</f>
        <v>strieborný lesklý</v>
      </c>
    </row>
    <row r="64" spans="1:2">
      <c r="A64" s="169" t="str">
        <f>'Formulár platný do 06-2025'!C108</f>
        <v>typ</v>
      </c>
    </row>
    <row r="65" spans="1:2">
      <c r="A65" s="169" t="str">
        <f>'Formulár platný do 06-2025'!C109</f>
        <v>Velux</v>
      </c>
    </row>
    <row r="66" spans="1:2">
      <c r="A66" s="169" t="str">
        <f>'Formulár platný do 06-2025'!C110</f>
        <v>Fakro</v>
      </c>
    </row>
    <row r="67" spans="1:2">
      <c r="A67" s="169">
        <f>'Formulár platný do 06-2025'!C111</f>
        <v>0</v>
      </c>
    </row>
    <row r="68" spans="1:2">
      <c r="A68" s="169">
        <f>'Formulár platný do 06-2025'!C112</f>
        <v>0</v>
      </c>
    </row>
    <row r="69" spans="1:2">
      <c r="A69" s="169" t="str">
        <f>'Formulár platný do 06-2025'!D108</f>
        <v>orientácia (svetová strana)</v>
      </c>
      <c r="B69" s="169" t="str">
        <f>'Formulár platný do 06-2025'!E108</f>
        <v>počet</v>
      </c>
    </row>
    <row r="70" spans="1:2">
      <c r="A70" s="169" t="str">
        <f>'Formulár platný do 06-2025'!D109</f>
        <v>V</v>
      </c>
      <c r="B70" s="169" t="str">
        <f>'Formulár platný do 06-2025'!E109</f>
        <v>2</v>
      </c>
    </row>
    <row r="71" spans="1:2">
      <c r="A71" s="169" t="str">
        <f>'Formulár platný do 06-2025'!D110</f>
        <v>Z</v>
      </c>
      <c r="B71" s="169" t="str">
        <f>'Formulár platný do 06-2025'!E110</f>
        <v>1</v>
      </c>
    </row>
    <row r="72" spans="1:2">
      <c r="A72" s="169">
        <f>'Formulár platný do 06-2025'!D111</f>
        <v>0</v>
      </c>
      <c r="B72" s="169">
        <f>'Formulár platný do 06-2025'!E111</f>
        <v>0</v>
      </c>
    </row>
    <row r="73" spans="1:2">
      <c r="A73" s="169">
        <f>'Formulár platný do 06-2025'!D112</f>
        <v>0</v>
      </c>
      <c r="B73" s="169">
        <f>'Formulár platný do 06-2025'!E112</f>
        <v>0</v>
      </c>
    </row>
    <row r="74" spans="1:2">
      <c r="A74" s="169" t="str">
        <f>'Formulár platný do 06-2025'!F108</f>
        <v>šírka a výška</v>
      </c>
    </row>
    <row r="75" spans="1:2">
      <c r="A75" s="169" t="str">
        <f>'Formulár platný do 06-2025'!F109</f>
        <v>0,78</v>
      </c>
      <c r="B75" s="169" t="str">
        <f>'Formulár platný do 06-2025'!G109</f>
        <v>1,38</v>
      </c>
    </row>
    <row r="76" spans="1:2">
      <c r="A76" s="169" t="str">
        <f>'Formulár platný do 06-2025'!F110</f>
        <v>0,78</v>
      </c>
      <c r="B76" s="169" t="str">
        <f>'Formulár platný do 06-2025'!G110</f>
        <v>1,38</v>
      </c>
    </row>
    <row r="77" spans="1:2">
      <c r="A77" s="169">
        <f>'Formulár platný do 06-2025'!F111</f>
        <v>0</v>
      </c>
      <c r="B77" s="169">
        <f>'Formulár platný do 06-2025'!G111</f>
        <v>0</v>
      </c>
    </row>
    <row r="78" spans="1:2">
      <c r="A78" s="169">
        <f>'Formulár platný do 06-2025'!F112</f>
        <v>0</v>
      </c>
      <c r="B78" s="169">
        <f>'Formulár platný do 06-2025'!G112</f>
        <v>0</v>
      </c>
    </row>
    <row r="84" spans="1:1">
      <c r="A84" s="169" t="str">
        <f>'Formulár platný do 06-2025'!K85</f>
        <v>hliníkový</v>
      </c>
    </row>
    <row r="85" spans="1:1">
      <c r="A85" s="169" t="str">
        <f>'Formulár platný do 06-2025'!K86</f>
        <v>MB-56 ST</v>
      </c>
    </row>
    <row r="86" spans="1:1">
      <c r="A86" s="169" t="str">
        <f>'Formulár platný do 06-2025'!K87</f>
        <v>neviem</v>
      </c>
    </row>
    <row r="87" spans="1:1">
      <c r="A87" s="169" t="str">
        <f>'Formulár platný do 06-2025'!K88</f>
        <v>2(3)-sklo</v>
      </c>
    </row>
    <row r="88" spans="1:1">
      <c r="A88" s="169" t="str">
        <f>'Formulár platný do 06-2025'!K89</f>
        <v>1,1</v>
      </c>
    </row>
    <row r="89" spans="1:1">
      <c r="A89" s="169" t="str">
        <f>'Formulár platný do 06-2025'!K90</f>
        <v>strieborný lesklý</v>
      </c>
    </row>
    <row r="90" spans="1:1">
      <c r="A90" s="169" t="str">
        <f>'Formulár platný do 06-2025'!K91</f>
        <v>Gava hrúbka : XY mm</v>
      </c>
    </row>
    <row r="91" spans="1:1">
      <c r="A91" s="169">
        <f>'Formulár platný do 06-2025'!K92</f>
        <v>0</v>
      </c>
    </row>
    <row r="92" spans="1:1">
      <c r="A92" s="169">
        <f>'Formulár platný do 06-2025'!K93</f>
        <v>0</v>
      </c>
    </row>
    <row r="93" spans="1:1">
      <c r="A93" s="169">
        <f>'Formulár platný do 06-2025'!K94</f>
        <v>0</v>
      </c>
    </row>
    <row r="94" spans="1:1">
      <c r="A94" s="169">
        <f>'Formulár platný do 06-2025'!K95</f>
        <v>0</v>
      </c>
    </row>
    <row r="95" spans="1:1">
      <c r="A95" s="169">
        <f>'Formulár platný do 06-2025'!K96</f>
        <v>0</v>
      </c>
    </row>
    <row r="96" spans="1:1">
      <c r="A96" s="169">
        <f>'Formulár platný do 06-2025'!K97</f>
        <v>0</v>
      </c>
    </row>
    <row r="97" spans="1:5">
      <c r="A97" s="169">
        <f>'Formulár platný do 06-2025'!K98</f>
        <v>0</v>
      </c>
    </row>
    <row r="98" spans="1:5">
      <c r="A98" s="169">
        <f>'Formulár platný do 06-2025'!K99</f>
        <v>0</v>
      </c>
    </row>
    <row r="99" spans="1:5">
      <c r="A99" s="169">
        <f>'Formulár platný do 06-2025'!K100</f>
        <v>0</v>
      </c>
    </row>
    <row r="100" spans="1:5">
      <c r="A100" s="169">
        <f>'Formulár platný do 06-2025'!K101</f>
        <v>0</v>
      </c>
    </row>
    <row r="101" spans="1:5">
      <c r="A101" s="169">
        <f>'Formulár platný do 06-2025'!K102</f>
        <v>0</v>
      </c>
    </row>
    <row r="102" spans="1:5">
      <c r="A102" s="169">
        <f>'Formulár platný do 06-2025'!K103</f>
        <v>0</v>
      </c>
    </row>
    <row r="103" spans="1:5">
      <c r="A103" s="169">
        <f>'Formulár platný do 06-2025'!K104</f>
        <v>0</v>
      </c>
    </row>
    <row r="104" spans="1:5">
      <c r="A104" s="169">
        <f>'Formulár platný do 06-2025'!K105</f>
        <v>0</v>
      </c>
    </row>
    <row r="105" spans="1:5">
      <c r="A105" s="169">
        <f>'Formulár platný do 06-2025'!K106</f>
        <v>0</v>
      </c>
    </row>
    <row r="106" spans="1:5">
      <c r="A106" s="169">
        <f>'Formulár platný do 06-2025'!K107</f>
        <v>0</v>
      </c>
    </row>
    <row r="107" spans="1:5">
      <c r="A107" s="169" t="str">
        <f>'Formulár platný do 06-2025'!K110</f>
        <v>3,2</v>
      </c>
    </row>
    <row r="108" spans="1:5">
      <c r="A108" s="169" t="str">
        <f>'Formulár platný do 06-2025'!K111</f>
        <v>3,5</v>
      </c>
    </row>
    <row r="109" spans="1:5">
      <c r="A109" s="169" t="str">
        <f>'Formulár platný do 06-2025'!K112</f>
        <v>1,4</v>
      </c>
    </row>
    <row r="110" spans="1:5">
      <c r="A110" s="170" t="str">
        <f>'Formulár platný do 06-2025'!E133</f>
        <v>nosná konštrukcia:</v>
      </c>
      <c r="B110" s="170">
        <f>'Formulár platný do 06-2025'!J133</f>
        <v>0</v>
      </c>
      <c r="C110" s="173"/>
      <c r="D110" s="173"/>
      <c r="E110" s="173"/>
    </row>
    <row r="111" spans="1:5">
      <c r="A111" s="170" t="str">
        <f>'Formulár platný do 06-2025'!E134</f>
        <v>HELUZ FAMILY 38 brúsená (na murovaciu penu)</v>
      </c>
      <c r="B111" s="170">
        <f>'Formulár platný do 06-2025'!J134</f>
        <v>380</v>
      </c>
      <c r="C111" s="173"/>
      <c r="D111" s="173"/>
      <c r="E111" s="173"/>
    </row>
    <row r="112" spans="1:5">
      <c r="A112" s="170" t="str">
        <f>'Formulár platný do 06-2025'!E135</f>
        <v>izolácia :</v>
      </c>
      <c r="B112" s="170">
        <f>'Formulár platný do 06-2025'!J135</f>
        <v>0</v>
      </c>
      <c r="C112" s="173"/>
      <c r="D112" s="173"/>
      <c r="E112" s="173"/>
    </row>
    <row r="113" spans="1:5">
      <c r="A113" s="170" t="str">
        <f>'Formulár platný do 06-2025'!E136</f>
        <v>polystyrén typu EPS 70F (biely)</v>
      </c>
      <c r="B113" s="170">
        <f>'Formulár platný do 06-2025'!J136</f>
        <v>100</v>
      </c>
      <c r="C113" s="173"/>
      <c r="D113" s="173"/>
      <c r="E113" s="173"/>
    </row>
    <row r="114" spans="1:5">
      <c r="A114" s="170">
        <f>'Formulár platný do 06-2025'!E137</f>
        <v>0</v>
      </c>
      <c r="B114" s="170">
        <f>'Formulár platný do 06-2025'!J137</f>
        <v>0</v>
      </c>
      <c r="C114" s="173"/>
      <c r="D114" s="173"/>
      <c r="E114" s="173"/>
    </row>
    <row r="115" spans="1:5">
      <c r="A115" s="170">
        <f>'Formulár platný do 06-2025'!E138</f>
        <v>0</v>
      </c>
      <c r="B115" s="170">
        <f>'Formulár platný do 06-2025'!J138</f>
        <v>0</v>
      </c>
      <c r="C115" s="173"/>
      <c r="D115" s="173"/>
      <c r="E115" s="173"/>
    </row>
    <row r="116" spans="1:5">
      <c r="A116" s="170">
        <f>'Formulár platný do 06-2025'!E139</f>
        <v>0</v>
      </c>
      <c r="B116" s="170">
        <f>'Formulár platný do 06-2025'!J139</f>
        <v>0</v>
      </c>
      <c r="C116" s="173"/>
      <c r="D116" s="173"/>
      <c r="E116" s="173"/>
    </row>
    <row r="117" spans="1:5">
      <c r="A117" s="170">
        <f>'Formulár platný do 06-2025'!E140</f>
        <v>0</v>
      </c>
      <c r="B117" s="170">
        <f>'Formulár platný do 06-2025'!J140</f>
        <v>0</v>
      </c>
      <c r="C117" s="173"/>
      <c r="D117" s="173"/>
      <c r="E117" s="173"/>
    </row>
    <row r="118" spans="1:5">
      <c r="A118" s="170">
        <f>'Formulár platný do 06-2025'!E141</f>
        <v>0</v>
      </c>
      <c r="B118" s="170">
        <f>'Formulár platný do 06-2025'!J141</f>
        <v>0</v>
      </c>
      <c r="C118" s="173"/>
      <c r="D118" s="173"/>
      <c r="E118" s="173"/>
    </row>
    <row r="119" spans="1:5">
      <c r="A119" s="170">
        <f>'Formulár platný do 06-2025'!E142</f>
        <v>0</v>
      </c>
      <c r="B119" s="170">
        <f>'Formulár platný do 06-2025'!J142</f>
        <v>0</v>
      </c>
      <c r="C119" s="173"/>
      <c r="D119" s="173"/>
      <c r="E119" s="173"/>
    </row>
    <row r="120" spans="1:5">
      <c r="A120" s="170">
        <f>'Formulár platný do 06-2025'!E143</f>
        <v>0</v>
      </c>
      <c r="B120" s="170">
        <f>'Formulár platný do 06-2025'!J143</f>
        <v>0</v>
      </c>
      <c r="C120" s="173"/>
      <c r="D120" s="173"/>
      <c r="E120" s="173"/>
    </row>
    <row r="121" spans="1:5">
      <c r="A121" s="170" t="str">
        <f>'Formulár platný do 06-2025'!E144</f>
        <v>Materiál</v>
      </c>
      <c r="B121" s="170" t="str">
        <f>'Formulár platný do 06-2025'!J144</f>
        <v>Hrúbka (mm)</v>
      </c>
      <c r="C121" s="173"/>
      <c r="D121" s="173"/>
      <c r="E121" s="173"/>
    </row>
    <row r="122" spans="1:5">
      <c r="A122" s="170" t="str">
        <f>'Formulár platný do 06-2025'!E145</f>
        <v>nosná konštrukcia:</v>
      </c>
      <c r="B122" s="170">
        <f>'Formulár platný do 06-2025'!J145</f>
        <v>0</v>
      </c>
      <c r="C122" s="173"/>
      <c r="D122" s="173"/>
      <c r="E122" s="173"/>
    </row>
    <row r="123" spans="1:5">
      <c r="A123" s="170">
        <f>'Formulár platný do 06-2025'!E146</f>
        <v>0</v>
      </c>
      <c r="B123" s="170">
        <f>'Formulár platný do 06-2025'!J146</f>
        <v>0</v>
      </c>
      <c r="C123" s="173"/>
      <c r="D123" s="173"/>
      <c r="E123" s="173"/>
    </row>
    <row r="124" spans="1:5">
      <c r="A124" s="170" t="str">
        <f>'Formulár platný do 06-2025'!E147</f>
        <v>izolácia :</v>
      </c>
      <c r="B124" s="170">
        <f>'Formulár platný do 06-2025'!J147</f>
        <v>0</v>
      </c>
      <c r="C124" s="173"/>
      <c r="D124" s="173"/>
      <c r="E124" s="173"/>
    </row>
    <row r="125" spans="1:5">
      <c r="A125" s="170">
        <f>'Formulár platný do 06-2025'!E148</f>
        <v>0</v>
      </c>
      <c r="B125" s="170">
        <f>'Formulár platný do 06-2025'!J148</f>
        <v>0</v>
      </c>
      <c r="C125" s="173"/>
      <c r="D125" s="173"/>
      <c r="E125" s="173"/>
    </row>
    <row r="126" spans="1:5">
      <c r="A126" s="170">
        <f>'Formulár platný do 06-2025'!E149</f>
        <v>0</v>
      </c>
      <c r="B126" s="170">
        <f>'Formulár platný do 06-2025'!J149</f>
        <v>0</v>
      </c>
      <c r="C126" s="173"/>
      <c r="D126" s="173"/>
      <c r="E126" s="173"/>
    </row>
    <row r="127" spans="1:5">
      <c r="A127" s="170">
        <f>'Formulár platný do 06-2025'!E150</f>
        <v>0</v>
      </c>
      <c r="B127" s="170">
        <f>'Formulár platný do 06-2025'!J150</f>
        <v>0</v>
      </c>
      <c r="C127" s="173"/>
      <c r="D127" s="173"/>
      <c r="E127" s="173"/>
    </row>
    <row r="128" spans="1:5">
      <c r="A128" s="170">
        <f>'Formulár platný do 06-2025'!E151</f>
        <v>0</v>
      </c>
      <c r="B128" s="170">
        <f>'Formulár platný do 06-2025'!J151</f>
        <v>0</v>
      </c>
      <c r="C128" s="173"/>
      <c r="D128" s="173"/>
      <c r="E128" s="173"/>
    </row>
    <row r="129" spans="1:5">
      <c r="A129" s="170">
        <f>'Formulár platný do 06-2025'!E152</f>
        <v>0</v>
      </c>
      <c r="B129" s="170">
        <f>'Formulár platný do 06-2025'!J152</f>
        <v>0</v>
      </c>
      <c r="C129" s="173"/>
      <c r="D129" s="173"/>
      <c r="E129" s="173"/>
    </row>
    <row r="130" spans="1:5">
      <c r="A130" s="170">
        <f>'Formulár platný do 06-2025'!E153</f>
        <v>0</v>
      </c>
      <c r="B130" s="170">
        <f>'Formulár platný do 06-2025'!J153</f>
        <v>0</v>
      </c>
      <c r="C130" s="173"/>
      <c r="D130" s="173"/>
      <c r="E130" s="173"/>
    </row>
    <row r="131" spans="1:5">
      <c r="A131" s="170">
        <f>'Formulár platný do 06-2025'!E154</f>
        <v>0</v>
      </c>
      <c r="B131" s="170">
        <f>'Formulár platný do 06-2025'!J154</f>
        <v>0</v>
      </c>
      <c r="C131" s="173"/>
      <c r="D131" s="173"/>
      <c r="E131" s="173"/>
    </row>
    <row r="132" spans="1:5">
      <c r="A132" s="170">
        <f>'Formulár platný do 06-2025'!E155</f>
        <v>0</v>
      </c>
      <c r="B132" s="170">
        <f>'Formulár platný do 06-2025'!J155</f>
        <v>0</v>
      </c>
      <c r="C132" s="173"/>
      <c r="D132" s="173"/>
      <c r="E132" s="173"/>
    </row>
    <row r="133" spans="1:5">
      <c r="A133" s="170" t="str">
        <f>'Formulár platný do 06-2025'!E156</f>
        <v>Materiál</v>
      </c>
      <c r="B133" s="170" t="str">
        <f>'Formulár platný do 06-2025'!J156</f>
        <v>Hrúbka (mm)</v>
      </c>
      <c r="C133" s="173"/>
      <c r="D133" s="173"/>
      <c r="E133" s="173"/>
    </row>
    <row r="134" spans="1:5">
      <c r="A134" s="170" t="str">
        <f>'Formulár platný do 06-2025'!E157</f>
        <v>konštrukcia:</v>
      </c>
      <c r="B134" s="170">
        <f>'Formulár platný do 06-2025'!J157</f>
        <v>0</v>
      </c>
      <c r="C134" s="173"/>
      <c r="D134" s="173"/>
      <c r="E134" s="173"/>
    </row>
    <row r="135" spans="1:5">
      <c r="A135" s="170">
        <f>'Formulár platný do 06-2025'!E158</f>
        <v>0</v>
      </c>
      <c r="B135" s="170">
        <f>'Formulár platný do 06-2025'!J158</f>
        <v>0</v>
      </c>
      <c r="C135" s="173"/>
      <c r="D135" s="173"/>
      <c r="E135" s="173"/>
    </row>
    <row r="136" spans="1:5">
      <c r="A136" s="170" t="str">
        <f>'Formulár platný do 06-2025'!E159</f>
        <v>izolácia :</v>
      </c>
      <c r="B136" s="170">
        <f>'Formulár platný do 06-2025'!J159</f>
        <v>0</v>
      </c>
      <c r="C136" s="173"/>
      <c r="D136" s="173"/>
      <c r="E136" s="173"/>
    </row>
    <row r="137" spans="1:5">
      <c r="A137" s="170" t="str">
        <f>'Formulár platný do 06-2025'!E160</f>
        <v>bez izolácie</v>
      </c>
      <c r="B137" s="170">
        <f>'Formulár platný do 06-2025'!J160</f>
        <v>0</v>
      </c>
      <c r="C137" s="173"/>
      <c r="D137" s="173"/>
      <c r="E137" s="173"/>
    </row>
    <row r="138" spans="1:5">
      <c r="A138" s="170">
        <f>'Formulár platný do 06-2025'!E161</f>
        <v>0</v>
      </c>
      <c r="B138" s="170">
        <f>'Formulár platný do 06-2025'!J161</f>
        <v>0</v>
      </c>
      <c r="C138" s="173"/>
      <c r="D138" s="173"/>
      <c r="E138" s="173"/>
    </row>
    <row r="139" spans="1:5">
      <c r="A139" s="170">
        <f>'Formulár platný do 06-2025'!E162</f>
        <v>0</v>
      </c>
      <c r="B139" s="170">
        <f>'Formulár platný do 06-2025'!J162</f>
        <v>0</v>
      </c>
      <c r="C139" s="173"/>
      <c r="D139" s="173"/>
      <c r="E139" s="173"/>
    </row>
    <row r="140" spans="1:5">
      <c r="A140" s="170">
        <f>'Formulár platný do 06-2025'!E163</f>
        <v>0</v>
      </c>
      <c r="B140" s="170">
        <f>'Formulár platný do 06-2025'!J163</f>
        <v>0</v>
      </c>
      <c r="C140" s="173"/>
      <c r="D140" s="173"/>
      <c r="E140" s="173"/>
    </row>
    <row r="141" spans="1:5">
      <c r="A141" s="170">
        <f>'Formulár platný do 06-2025'!E164</f>
        <v>0</v>
      </c>
      <c r="B141" s="170">
        <f>'Formulár platný do 06-2025'!J164</f>
        <v>0</v>
      </c>
      <c r="C141" s="173"/>
      <c r="D141" s="173"/>
      <c r="E141" s="173"/>
    </row>
    <row r="142" spans="1:5">
      <c r="A142" s="170">
        <f>'Formulár platný do 06-2025'!E165</f>
        <v>0</v>
      </c>
      <c r="B142" s="170">
        <f>'Formulár platný do 06-2025'!J165</f>
        <v>0</v>
      </c>
      <c r="C142" s="173"/>
      <c r="D142" s="173"/>
      <c r="E142" s="173"/>
    </row>
    <row r="143" spans="1:5">
      <c r="A143" s="170">
        <f>'Formulár platný do 06-2025'!E166</f>
        <v>0</v>
      </c>
      <c r="B143" s="170">
        <f>'Formulár platný do 06-2025'!J166</f>
        <v>0</v>
      </c>
      <c r="C143" s="173"/>
      <c r="D143" s="173"/>
      <c r="E143" s="173"/>
    </row>
    <row r="144" spans="1:5">
      <c r="A144" s="170">
        <f>'Formulár platný do 06-2025'!E167</f>
        <v>0</v>
      </c>
      <c r="B144" s="170">
        <f>'Formulár platný do 06-2025'!J167</f>
        <v>0</v>
      </c>
      <c r="C144" s="173"/>
      <c r="D144" s="173"/>
      <c r="E144" s="173"/>
    </row>
    <row r="145" spans="1:5">
      <c r="A145" s="170" t="str">
        <f>'Formulár platný do 06-2025'!E168</f>
        <v>Materiál</v>
      </c>
      <c r="B145" s="170" t="str">
        <f>'Formulár platný do 06-2025'!J168</f>
        <v>Hrúbka (mm)</v>
      </c>
      <c r="C145" s="173"/>
      <c r="D145" s="173"/>
      <c r="E145" s="173"/>
    </row>
    <row r="146" spans="1:5">
      <c r="A146" s="170" t="str">
        <f>'Formulár platný do 06-2025'!E169</f>
        <v>Sadrokartónový strop</v>
      </c>
      <c r="B146" s="170">
        <f>'Formulár platný do 06-2025'!J169</f>
        <v>12</v>
      </c>
      <c r="C146" s="173"/>
      <c r="D146" s="173"/>
      <c r="E146" s="173"/>
    </row>
    <row r="147" spans="1:5">
      <c r="A147" s="170" t="str">
        <f>'Formulár platný do 06-2025'!E170</f>
        <v>Vzduchová medzera</v>
      </c>
      <c r="B147" s="170">
        <f>'Formulár platný do 06-2025'!J170</f>
        <v>50</v>
      </c>
      <c r="C147" s="173"/>
      <c r="D147" s="173"/>
      <c r="E147" s="173"/>
    </row>
    <row r="148" spans="1:5">
      <c r="A148" s="170" t="str">
        <f>'Formulár platný do 06-2025'!E173</f>
        <v>Minerálna vlna -  Isover Domo</v>
      </c>
      <c r="B148" s="170">
        <f>'Formulár platný do 06-2025'!J173</f>
        <v>150</v>
      </c>
      <c r="C148" s="173"/>
      <c r="D148" s="173"/>
      <c r="E148" s="173"/>
    </row>
    <row r="149" spans="1:5">
      <c r="A149" s="170" t="str">
        <f>'Formulár platný do 06-2025'!E174</f>
        <v>Plné debnenie z dosák</v>
      </c>
      <c r="B149" s="170">
        <f>'Formulár platný do 06-2025'!J174</f>
        <v>25</v>
      </c>
      <c r="C149" s="173"/>
      <c r="D149" s="173"/>
      <c r="E149" s="173"/>
    </row>
    <row r="150" spans="1:5">
      <c r="A150" s="170">
        <f>'Formulár platný do 06-2025'!E175</f>
        <v>0</v>
      </c>
      <c r="B150" s="170">
        <f>'Formulár platný do 06-2025'!J175</f>
        <v>0</v>
      </c>
      <c r="C150" s="173"/>
      <c r="D150" s="173"/>
      <c r="E150" s="173"/>
    </row>
    <row r="151" spans="1:5">
      <c r="A151" s="170">
        <f>'Formulár platný do 06-2025'!E176</f>
        <v>0</v>
      </c>
      <c r="B151" s="170">
        <f>'Formulár platný do 06-2025'!J176</f>
        <v>0</v>
      </c>
      <c r="C151" s="173"/>
      <c r="D151" s="173"/>
      <c r="E151" s="173"/>
    </row>
    <row r="152" spans="1:5">
      <c r="A152" s="170">
        <f>'Formulár platný do 06-2025'!E175</f>
        <v>0</v>
      </c>
      <c r="B152" s="170">
        <f>'Formulár platný do 06-2025'!J175</f>
        <v>0</v>
      </c>
      <c r="C152" s="173"/>
      <c r="D152" s="173"/>
      <c r="E152" s="173"/>
    </row>
    <row r="153" spans="1:5">
      <c r="A153" s="170">
        <f>'Formulár platný do 06-2025'!E176</f>
        <v>0</v>
      </c>
      <c r="B153" s="170">
        <f>'Formulár platný do 06-2025'!J176</f>
        <v>0</v>
      </c>
      <c r="C153" s="173"/>
      <c r="D153" s="173"/>
      <c r="E153" s="173"/>
    </row>
    <row r="154" spans="1:5">
      <c r="A154" s="170">
        <f>'Formulár platný do 06-2025'!E177</f>
        <v>0</v>
      </c>
      <c r="B154" s="170">
        <f>'Formulár platný do 06-2025'!J177</f>
        <v>0</v>
      </c>
      <c r="C154" s="173"/>
      <c r="D154" s="173"/>
      <c r="E154" s="173"/>
    </row>
    <row r="155" spans="1:5">
      <c r="A155" s="170">
        <f>'Formulár platný do 06-2025'!E178</f>
        <v>0</v>
      </c>
      <c r="B155" s="170">
        <f>'Formulár platný do 06-2025'!J178</f>
        <v>0</v>
      </c>
      <c r="C155" s="173"/>
      <c r="D155" s="173"/>
      <c r="E155" s="173"/>
    </row>
    <row r="156" spans="1:5">
      <c r="A156" s="170">
        <f>'Formulár platný do 06-2025'!E179</f>
        <v>0</v>
      </c>
      <c r="B156" s="170">
        <f>'Formulár platný do 06-2025'!J179</f>
        <v>0</v>
      </c>
      <c r="C156" s="173"/>
      <c r="D156" s="173"/>
      <c r="E156" s="173"/>
    </row>
    <row r="157" spans="1:5">
      <c r="A157" s="170" t="str">
        <f>'Formulár platný do 06-2025'!E180</f>
        <v>Materiál</v>
      </c>
      <c r="B157" s="170" t="str">
        <f>'Formulár platný do 06-2025'!J180</f>
        <v>Hrúbka (mm)</v>
      </c>
      <c r="C157" s="173"/>
      <c r="D157" s="173"/>
      <c r="E157" s="173"/>
    </row>
    <row r="158" spans="1:5">
      <c r="A158" s="170" t="str">
        <f>'Formulár platný do 06-2025'!E181</f>
        <v>Sadrokartónový strop</v>
      </c>
      <c r="B158" s="170">
        <f>'Formulár platný do 06-2025'!J181</f>
        <v>12</v>
      </c>
      <c r="C158" s="173"/>
      <c r="D158" s="173"/>
      <c r="E158" s="173"/>
    </row>
    <row r="159" spans="1:5">
      <c r="A159" s="170" t="str">
        <f>'Formulár platný do 06-2025'!E182</f>
        <v>Vzduchová medzera</v>
      </c>
      <c r="B159" s="170">
        <f>'Formulár platný do 06-2025'!J182</f>
        <v>50</v>
      </c>
      <c r="C159" s="173"/>
      <c r="D159" s="173"/>
      <c r="E159" s="173"/>
    </row>
    <row r="160" spans="1:5">
      <c r="A160" s="170" t="str">
        <f>'Formulár platný do 06-2025'!E183</f>
        <v>Železobetónová doska</v>
      </c>
      <c r="B160" s="170">
        <f>'Formulár platný do 06-2025'!J183</f>
        <v>0</v>
      </c>
      <c r="C160" s="173"/>
      <c r="D160" s="173"/>
      <c r="E160" s="173"/>
    </row>
    <row r="161" spans="1:5">
      <c r="A161" s="170" t="str">
        <f>'Formulár platný do 06-2025'!E184</f>
        <v>Minerálna vlna -  Isover Unirol Plus</v>
      </c>
      <c r="B161" s="170">
        <f>'Formulár platný do 06-2025'!J184</f>
        <v>150</v>
      </c>
      <c r="C161" s="173"/>
      <c r="D161" s="173"/>
      <c r="E161" s="173"/>
    </row>
    <row r="162" spans="1:5">
      <c r="A162" s="170" t="str">
        <f>'Formulár platný do 06-2025'!E185</f>
        <v>OSB doska</v>
      </c>
      <c r="B162" s="170">
        <f>'Formulár platný do 06-2025'!J185</f>
        <v>24</v>
      </c>
      <c r="C162" s="173"/>
      <c r="D162" s="173"/>
      <c r="E162" s="173"/>
    </row>
    <row r="163" spans="1:5">
      <c r="A163" s="170">
        <f>'Formulár platný do 06-2025'!E186</f>
        <v>0</v>
      </c>
      <c r="B163" s="170">
        <f>'Formulár platný do 06-2025'!J186</f>
        <v>0</v>
      </c>
      <c r="C163" s="173"/>
      <c r="D163" s="173"/>
      <c r="E163" s="173"/>
    </row>
    <row r="164" spans="1:5">
      <c r="A164" s="170">
        <f>'Formulár platný do 06-2025'!E187</f>
        <v>0</v>
      </c>
      <c r="B164" s="170">
        <f>'Formulár platný do 06-2025'!J187</f>
        <v>0</v>
      </c>
      <c r="C164" s="173"/>
      <c r="D164" s="173"/>
      <c r="E164" s="173"/>
    </row>
    <row r="165" spans="1:5">
      <c r="A165" s="170">
        <f>'Formulár platný do 06-2025'!E188</f>
        <v>0</v>
      </c>
      <c r="B165" s="170">
        <f>'Formulár platný do 06-2025'!J188</f>
        <v>0</v>
      </c>
      <c r="C165" s="173"/>
      <c r="D165" s="173"/>
      <c r="E165" s="173"/>
    </row>
    <row r="166" spans="1:5">
      <c r="A166" s="170">
        <f>'Formulár platný do 06-2025'!E189</f>
        <v>0</v>
      </c>
      <c r="B166" s="170">
        <f>'Formulár platný do 06-2025'!J189</f>
        <v>0</v>
      </c>
      <c r="C166" s="173"/>
      <c r="D166" s="173"/>
      <c r="E166" s="173"/>
    </row>
    <row r="167" spans="1:5">
      <c r="A167" s="170">
        <f>'Formulár platný do 06-2025'!E190</f>
        <v>0</v>
      </c>
      <c r="B167" s="170">
        <f>'Formulár platný do 06-2025'!J190</f>
        <v>0</v>
      </c>
      <c r="C167" s="173"/>
      <c r="D167" s="173"/>
      <c r="E167" s="173"/>
    </row>
    <row r="168" spans="1:5">
      <c r="A168" s="169">
        <f>'Formulár platný do 06-2025'!E191</f>
        <v>0</v>
      </c>
      <c r="B168" s="170">
        <f>'Formulár platný do 06-2025'!J191</f>
        <v>0</v>
      </c>
      <c r="C168" s="173"/>
      <c r="D168" s="173"/>
      <c r="E168" s="173"/>
    </row>
    <row r="169" spans="1:5">
      <c r="A169" s="170" t="str">
        <f>'Formulár platný do 06-2025'!E204</f>
        <v>Materiál</v>
      </c>
      <c r="B169" s="170" t="str">
        <f>'Formulár platný do 06-2025'!J204</f>
        <v>Hrúbka (mm)</v>
      </c>
      <c r="C169" s="173"/>
      <c r="D169" s="173"/>
      <c r="E169" s="173"/>
    </row>
    <row r="170" spans="1:5">
      <c r="A170" s="170">
        <f>'Formulár platný do 06-2025'!E205</f>
        <v>0</v>
      </c>
      <c r="B170" s="170">
        <f>'Formulár platný do 06-2025'!J205</f>
        <v>0</v>
      </c>
      <c r="C170" s="173"/>
      <c r="D170" s="173"/>
      <c r="E170" s="173"/>
    </row>
    <row r="171" spans="1:5">
      <c r="A171" s="170" t="str">
        <f>'Formulár platný do 06-2025'!E206</f>
        <v>izolácia zo strany interiéru:</v>
      </c>
      <c r="B171" s="170">
        <f>'Formulár platný do 06-2025'!J206</f>
        <v>0</v>
      </c>
      <c r="C171" s="173"/>
      <c r="D171" s="173"/>
      <c r="E171" s="173"/>
    </row>
    <row r="172" spans="1:5">
      <c r="A172" s="170">
        <f>'Formulár platný do 06-2025'!E207</f>
        <v>0</v>
      </c>
      <c r="B172" s="170" t="str">
        <f>'Formulár platný do 06-2025'!J207</f>
        <v>0</v>
      </c>
      <c r="C172" s="173"/>
      <c r="D172" s="173"/>
      <c r="E172" s="173"/>
    </row>
    <row r="173" spans="1:5">
      <c r="A173" s="170">
        <f>'Formulár platný do 06-2025'!E208</f>
        <v>0</v>
      </c>
      <c r="B173" s="170">
        <f>'Formulár platný do 06-2025'!J208</f>
        <v>0</v>
      </c>
      <c r="C173" s="173"/>
      <c r="D173" s="173"/>
      <c r="E173" s="173"/>
    </row>
    <row r="174" spans="1:5">
      <c r="A174" s="170" t="str">
        <f>'Formulár platný do 06-2025'!E209</f>
        <v>konštrukcia:</v>
      </c>
      <c r="B174" s="170">
        <f>'Formulár platný do 06-2025'!J209</f>
        <v>0</v>
      </c>
      <c r="C174" s="173"/>
      <c r="D174" s="173"/>
      <c r="E174" s="173"/>
    </row>
    <row r="175" spans="1:5">
      <c r="A175" s="170" t="str">
        <f>'Formulár platný do 06-2025'!E210</f>
        <v>Železobetónová doska</v>
      </c>
      <c r="B175" s="170" t="str">
        <f>'Formulár platný do 06-2025'!J210</f>
        <v>0</v>
      </c>
      <c r="C175" s="173"/>
      <c r="D175" s="173"/>
      <c r="E175" s="173"/>
    </row>
    <row r="176" spans="1:5">
      <c r="A176" s="170">
        <f>'Formulár platný do 06-2025'!E211</f>
        <v>0</v>
      </c>
      <c r="B176" s="170">
        <f>'Formulár platný do 06-2025'!J211</f>
        <v>0</v>
      </c>
      <c r="C176" s="173"/>
      <c r="D176" s="173"/>
      <c r="E176" s="173"/>
    </row>
    <row r="177" spans="1:5">
      <c r="A177" s="170" t="str">
        <f>'Formulár platný do 06-2025'!E212</f>
        <v>izolácia zo strany exteriéru:</v>
      </c>
      <c r="B177" s="170">
        <f>'Formulár platný do 06-2025'!J212</f>
        <v>0</v>
      </c>
      <c r="C177" s="173"/>
      <c r="D177" s="173"/>
      <c r="E177" s="173"/>
    </row>
    <row r="178" spans="1:5">
      <c r="A178" s="170">
        <f>'Formulár platný do 06-2025'!E213</f>
        <v>0</v>
      </c>
      <c r="B178" s="170" t="str">
        <f>'Formulár platný do 06-2025'!J213</f>
        <v>0</v>
      </c>
      <c r="C178" s="173"/>
      <c r="D178" s="173"/>
      <c r="E178" s="173"/>
    </row>
    <row r="179" spans="1:5">
      <c r="A179" s="170">
        <f>'Formulár platný do 06-2025'!E214</f>
        <v>0</v>
      </c>
      <c r="B179" s="170">
        <f>'Formulár platný do 06-2025'!J214</f>
        <v>0</v>
      </c>
      <c r="C179" s="173"/>
      <c r="D179" s="173"/>
      <c r="E179" s="173"/>
    </row>
    <row r="180" spans="1:5">
      <c r="A180" s="170">
        <f>'Formulár platný do 06-2025'!E215</f>
        <v>0</v>
      </c>
      <c r="B180" s="170">
        <f>'Formulár platný do 06-2025'!J215</f>
        <v>0</v>
      </c>
      <c r="C180" s="173"/>
      <c r="D180" s="173"/>
      <c r="E180" s="173"/>
    </row>
    <row r="181" spans="1:5">
      <c r="A181" s="170" t="str">
        <f>'Formulár platný do 06-2025'!E216</f>
        <v>Materiál</v>
      </c>
      <c r="B181" s="170" t="str">
        <f>'Formulár platný do 06-2025'!J216</f>
        <v>Hrúbka (mm)</v>
      </c>
      <c r="C181" s="173"/>
      <c r="D181" s="173"/>
      <c r="E181" s="173"/>
    </row>
    <row r="182" spans="1:5">
      <c r="A182" s="170">
        <f>'Formulár platný do 06-2025'!E217</f>
        <v>0</v>
      </c>
      <c r="B182" s="170">
        <f>'Formulár platný do 06-2025'!J217</f>
        <v>0</v>
      </c>
      <c r="C182" s="173"/>
      <c r="D182" s="173"/>
      <c r="E182" s="173"/>
    </row>
    <row r="183" spans="1:5">
      <c r="A183" s="170" t="str">
        <f>'Formulár platný do 06-2025'!E218</f>
        <v>izolácia zo strany interiéru:</v>
      </c>
      <c r="B183" s="170">
        <f>'Formulár platný do 06-2025'!J218</f>
        <v>0</v>
      </c>
      <c r="C183" s="173"/>
      <c r="D183" s="173"/>
      <c r="E183" s="173"/>
    </row>
    <row r="184" spans="1:5">
      <c r="A184" s="170">
        <f>'Formulár platný do 06-2025'!E219</f>
        <v>0</v>
      </c>
      <c r="B184" s="170">
        <f>'Formulár platný do 06-2025'!J219</f>
        <v>0</v>
      </c>
      <c r="C184" s="173"/>
      <c r="D184" s="173"/>
      <c r="E184" s="173"/>
    </row>
    <row r="185" spans="1:5">
      <c r="A185" s="170">
        <f>'Formulár platný do 06-2025'!E220</f>
        <v>0</v>
      </c>
      <c r="B185" s="170">
        <f>'Formulár platný do 06-2025'!J220</f>
        <v>0</v>
      </c>
      <c r="C185" s="173"/>
      <c r="D185" s="173"/>
      <c r="E185" s="173"/>
    </row>
    <row r="186" spans="1:5">
      <c r="A186" s="170" t="str">
        <f>'Formulár platný do 06-2025'!E221</f>
        <v>konštrukcia:</v>
      </c>
      <c r="B186" s="170">
        <f>'Formulár platný do 06-2025'!J221</f>
        <v>0</v>
      </c>
      <c r="C186" s="173"/>
      <c r="D186" s="173"/>
      <c r="E186" s="173"/>
    </row>
    <row r="187" spans="1:5">
      <c r="A187" s="170" t="str">
        <f>'Formulár platný do 06-2025'!E222</f>
        <v>Železobetónová doska</v>
      </c>
      <c r="B187" s="170">
        <f>'Formulár platný do 06-2025'!J222</f>
        <v>0</v>
      </c>
      <c r="C187" s="173"/>
      <c r="D187" s="173"/>
      <c r="E187" s="173"/>
    </row>
    <row r="188" spans="1:5">
      <c r="A188" s="170">
        <f>'Formulár platný do 06-2025'!E223</f>
        <v>0</v>
      </c>
      <c r="B188" s="170">
        <f>'Formulár platný do 06-2025'!J223</f>
        <v>0</v>
      </c>
      <c r="C188" s="173"/>
      <c r="D188" s="173"/>
      <c r="E188" s="173"/>
    </row>
    <row r="189" spans="1:5">
      <c r="A189" s="170" t="str">
        <f>'Formulár platný do 06-2025'!E224</f>
        <v>izolácia zo strany exteriéru:</v>
      </c>
      <c r="B189" s="170">
        <f>'Formulár platný do 06-2025'!J224</f>
        <v>0</v>
      </c>
      <c r="C189" s="173"/>
      <c r="D189" s="173"/>
      <c r="E189" s="173"/>
    </row>
    <row r="190" spans="1:5">
      <c r="A190" s="170">
        <f>'Formulár platný do 06-2025'!E225</f>
        <v>0</v>
      </c>
      <c r="B190" s="170">
        <f>'Formulár platný do 06-2025'!J225</f>
        <v>0</v>
      </c>
      <c r="C190" s="173"/>
      <c r="D190" s="173"/>
      <c r="E190" s="173"/>
    </row>
    <row r="191" spans="1:5">
      <c r="A191" s="170">
        <f>'Formulár platný do 06-2025'!E226</f>
        <v>0</v>
      </c>
      <c r="B191" s="170">
        <f>'Formulár platný do 06-2025'!J226</f>
        <v>0</v>
      </c>
      <c r="C191" s="173"/>
      <c r="D191" s="173"/>
      <c r="E191" s="173"/>
    </row>
    <row r="192" spans="1:5">
      <c r="A192" s="170">
        <f>'Formulár platný do 06-2025'!E227</f>
        <v>0</v>
      </c>
      <c r="B192" s="170">
        <f>'Formulár platný do 06-2025'!J227</f>
        <v>0</v>
      </c>
      <c r="C192" s="173"/>
      <c r="D192" s="173"/>
      <c r="E192" s="173"/>
    </row>
    <row r="193" spans="1:5">
      <c r="A193" s="170" t="str">
        <f>'Formulár platný do 06-2025'!E228</f>
        <v>Materiál</v>
      </c>
      <c r="B193" s="170" t="str">
        <f>'Formulár platný do 06-2025'!J228</f>
        <v>Hrúbka (mm)</v>
      </c>
      <c r="C193" s="173"/>
      <c r="D193" s="173"/>
      <c r="E193" s="173"/>
    </row>
    <row r="194" spans="1:5">
      <c r="A194" s="170" t="str">
        <f>'Formulár platný do 06-2025'!E229</f>
        <v>Laminátova podlaha</v>
      </c>
      <c r="B194" s="170" t="str">
        <f>'Formulár platný do 06-2025'!J229</f>
        <v>10</v>
      </c>
      <c r="C194" s="173"/>
      <c r="D194" s="173"/>
      <c r="E194" s="173"/>
    </row>
    <row r="195" spans="1:5">
      <c r="A195" s="170" t="str">
        <f>'Formulár platný do 06-2025'!E230</f>
        <v>Podložka pod laminátovú podlahu</v>
      </c>
      <c r="B195" s="170">
        <f>'Formulár platný do 06-2025'!J230</f>
        <v>3</v>
      </c>
      <c r="C195" s="173"/>
      <c r="D195" s="173"/>
      <c r="E195" s="173"/>
    </row>
    <row r="196" spans="1:5">
      <c r="A196" s="170" t="str">
        <f>'Formulár platný do 06-2025'!E231</f>
        <v>Cementový poter</v>
      </c>
      <c r="B196" s="170">
        <f>'Formulár platný do 06-2025'!J231</f>
        <v>60</v>
      </c>
      <c r="C196" s="173"/>
      <c r="D196" s="173"/>
      <c r="E196" s="173"/>
    </row>
    <row r="197" spans="1:5">
      <c r="A197" s="170" t="str">
        <f>'Formulár platný do 06-2025'!E232</f>
        <v>polystyrén typu EPS 100S</v>
      </c>
      <c r="B197" s="170">
        <f>'Formulár platný do 06-2025'!J232</f>
        <v>80</v>
      </c>
      <c r="C197" s="173"/>
      <c r="D197" s="173"/>
      <c r="E197" s="173"/>
    </row>
    <row r="198" spans="1:5">
      <c r="A198" s="170">
        <f>'Formulár platný do 06-2025'!E233</f>
        <v>0</v>
      </c>
      <c r="B198" s="170">
        <f>'Formulár platný do 06-2025'!J233</f>
        <v>0</v>
      </c>
      <c r="C198" s="173"/>
      <c r="D198" s="173"/>
      <c r="E198" s="173"/>
    </row>
    <row r="199" spans="1:5">
      <c r="A199" s="170">
        <f>'Formulár platný do 06-2025'!E234</f>
        <v>0</v>
      </c>
      <c r="B199" s="170">
        <f>'Formulár platný do 06-2025'!J234</f>
        <v>0</v>
      </c>
      <c r="C199" s="173"/>
      <c r="D199" s="173"/>
      <c r="E199" s="173"/>
    </row>
    <row r="200" spans="1:5">
      <c r="A200" s="170">
        <f>'Formulár platný do 06-2025'!E235</f>
        <v>0</v>
      </c>
      <c r="B200" s="170">
        <f>'Formulár platný do 06-2025'!J235</f>
        <v>0</v>
      </c>
      <c r="C200" s="173"/>
      <c r="D200" s="173"/>
      <c r="E200" s="173"/>
    </row>
    <row r="201" spans="1:5">
      <c r="A201" s="170">
        <f>'Formulár platný do 06-2025'!E236</f>
        <v>0</v>
      </c>
      <c r="B201" s="170">
        <f>'Formulár platný do 06-2025'!J236</f>
        <v>0</v>
      </c>
      <c r="C201" s="173"/>
      <c r="D201" s="173"/>
      <c r="E201" s="173"/>
    </row>
    <row r="202" spans="1:5">
      <c r="A202" s="170">
        <f>'Formulár platný do 06-2025'!E237</f>
        <v>0</v>
      </c>
      <c r="B202" s="170">
        <f>'Formulár platný do 06-2025'!J237</f>
        <v>0</v>
      </c>
      <c r="C202" s="173"/>
      <c r="D202" s="173"/>
      <c r="E202" s="173"/>
    </row>
    <row r="203" spans="1:5">
      <c r="A203" s="170">
        <f>'Formulár platný do 06-2025'!E238</f>
        <v>0</v>
      </c>
      <c r="B203" s="170">
        <f>'Formulár platný do 06-2025'!J238</f>
        <v>0</v>
      </c>
      <c r="C203" s="173"/>
      <c r="D203" s="173"/>
      <c r="E203" s="173"/>
    </row>
    <row r="204" spans="1:5">
      <c r="A204" s="170">
        <f>'Formulár platný do 06-2025'!E239</f>
        <v>0</v>
      </c>
      <c r="B204" s="170">
        <f>'Formulár platný do 06-2025'!J239</f>
        <v>0</v>
      </c>
      <c r="C204" s="173"/>
      <c r="D204" s="173"/>
      <c r="E204" s="173"/>
    </row>
    <row r="205" spans="1:5">
      <c r="A205" s="170" t="str">
        <f>'Formulár platný do 06-2025'!E240</f>
        <v>Materiál</v>
      </c>
      <c r="B205" s="170" t="str">
        <f>'Formulár platný do 06-2025'!J240</f>
        <v>Hrúbka (mm)</v>
      </c>
      <c r="C205" s="173"/>
      <c r="D205" s="173"/>
      <c r="E205" s="173"/>
    </row>
    <row r="206" spans="1:5">
      <c r="A206" s="170">
        <f>'Formulár platný do 06-2025'!E241</f>
        <v>0</v>
      </c>
      <c r="B206" s="170">
        <f>'Formulár platný do 06-2025'!J241</f>
        <v>0</v>
      </c>
      <c r="C206" s="173"/>
      <c r="D206" s="173"/>
      <c r="E206" s="173"/>
    </row>
    <row r="207" spans="1:5">
      <c r="A207" s="170" t="str">
        <f>'Formulár platný do 06-2025'!E242</f>
        <v>izolácia zo strany interiéru:</v>
      </c>
      <c r="B207" s="170">
        <f>'Formulár platný do 06-2025'!J242</f>
        <v>0</v>
      </c>
      <c r="C207" s="173"/>
      <c r="D207" s="173"/>
      <c r="E207" s="173"/>
    </row>
    <row r="208" spans="1:5">
      <c r="A208" s="170">
        <f>'Formulár platný do 06-2025'!E243</f>
        <v>0</v>
      </c>
      <c r="B208" s="170">
        <f>'Formulár platný do 06-2025'!J243</f>
        <v>0</v>
      </c>
      <c r="C208" s="173"/>
      <c r="D208" s="173"/>
      <c r="E208" s="173"/>
    </row>
    <row r="209" spans="1:5">
      <c r="A209" s="170">
        <f>'Formulár platný do 06-2025'!E244</f>
        <v>0</v>
      </c>
      <c r="B209" s="170">
        <f>'Formulár platný do 06-2025'!J244</f>
        <v>0</v>
      </c>
      <c r="C209" s="173"/>
      <c r="D209" s="173"/>
      <c r="E209" s="173"/>
    </row>
    <row r="210" spans="1:5">
      <c r="A210" s="170" t="str">
        <f>'Formulár platný do 06-2025'!E245</f>
        <v>nosná konštrukcia:</v>
      </c>
      <c r="B210" s="170">
        <f>'Formulár platný do 06-2025'!J245</f>
        <v>0</v>
      </c>
      <c r="C210" s="173"/>
      <c r="D210" s="173"/>
      <c r="E210" s="173"/>
    </row>
    <row r="211" spans="1:5">
      <c r="A211" s="170" t="str">
        <f>'Formulár platný do 06-2025'!E246</f>
        <v>Železobetónová doska</v>
      </c>
      <c r="B211" s="170">
        <f>'Formulár platný do 06-2025'!J246</f>
        <v>0</v>
      </c>
      <c r="C211" s="173"/>
      <c r="D211" s="173"/>
      <c r="E211" s="173"/>
    </row>
    <row r="212" spans="1:5">
      <c r="A212" s="170" t="str">
        <f>'Formulár platný do 06-2025'!E247</f>
        <v>izolácia zo strany suterénu:</v>
      </c>
      <c r="B212" s="170">
        <f>'Formulár platný do 06-2025'!J247</f>
        <v>0</v>
      </c>
      <c r="C212" s="173"/>
      <c r="D212" s="173"/>
      <c r="E212" s="173"/>
    </row>
    <row r="213" spans="1:5">
      <c r="A213" s="170">
        <f>'Formulár platný do 06-2025'!E248</f>
        <v>0</v>
      </c>
      <c r="B213" s="170">
        <f>'Formulár platný do 06-2025'!J248</f>
        <v>0</v>
      </c>
      <c r="C213" s="173"/>
      <c r="D213" s="173"/>
      <c r="E213" s="173"/>
    </row>
    <row r="214" spans="1:5">
      <c r="A214" s="170">
        <f>'Formulár platný do 06-2025'!E249</f>
        <v>0</v>
      </c>
      <c r="B214" s="170">
        <f>'Formulár platný do 06-2025'!J249</f>
        <v>0</v>
      </c>
      <c r="C214" s="173"/>
      <c r="D214" s="173"/>
      <c r="E214" s="173"/>
    </row>
    <row r="215" spans="1:5">
      <c r="A215" s="170">
        <f>'Formulár platný do 06-2025'!E250</f>
        <v>0</v>
      </c>
      <c r="B215" s="170">
        <f>'Formulár platný do 06-2025'!J250</f>
        <v>0</v>
      </c>
      <c r="C215" s="173"/>
      <c r="D215" s="173"/>
      <c r="E215" s="173"/>
    </row>
    <row r="216" spans="1:5">
      <c r="A216" s="170">
        <f>'Formulár platný do 06-2025'!E251</f>
        <v>0</v>
      </c>
      <c r="B216" s="170">
        <f>'Formulár platný do 06-2025'!J251</f>
        <v>0</v>
      </c>
      <c r="C216" s="173"/>
      <c r="D216" s="173"/>
      <c r="E216" s="173"/>
    </row>
    <row r="217" spans="1:5">
      <c r="A217" s="170" t="str">
        <f>'Formulár platný do 06-2025'!E252</f>
        <v>Materiál</v>
      </c>
      <c r="B217" s="170" t="str">
        <f>'Formulár platný do 06-2025'!J252</f>
        <v>Hrúbka (mm)</v>
      </c>
      <c r="C217" s="173"/>
      <c r="D217" s="173"/>
      <c r="E217" s="173"/>
    </row>
    <row r="218" spans="1:5">
      <c r="A218" s="170">
        <f>'Formulár platný do 06-2025'!E253</f>
        <v>0</v>
      </c>
      <c r="B218" s="170">
        <f>'Formulár platný do 06-2025'!J253</f>
        <v>0</v>
      </c>
      <c r="C218" s="173"/>
      <c r="D218" s="173"/>
      <c r="E218" s="173"/>
    </row>
    <row r="219" spans="1:5">
      <c r="A219" s="170" t="str">
        <f>'Formulár platný do 06-2025'!E254</f>
        <v>izolácia zo strany interiéru:</v>
      </c>
      <c r="B219" s="170">
        <f>'Formulár platný do 06-2025'!J254</f>
        <v>0</v>
      </c>
      <c r="C219" s="173"/>
      <c r="D219" s="173"/>
      <c r="E219" s="173"/>
    </row>
    <row r="220" spans="1:5">
      <c r="A220" s="170">
        <f>'Formulár platný do 06-2025'!E255</f>
        <v>0</v>
      </c>
      <c r="B220" s="170">
        <f>'Formulár platný do 06-2025'!J255</f>
        <v>0</v>
      </c>
      <c r="C220" s="173"/>
      <c r="D220" s="173"/>
      <c r="E220" s="173"/>
    </row>
    <row r="221" spans="1:5">
      <c r="A221" s="170" t="str">
        <f>'Formulár platný do 06-2025'!E256</f>
        <v>konštrukcia:</v>
      </c>
      <c r="B221" s="170">
        <f>'Formulár platný do 06-2025'!J256</f>
        <v>0</v>
      </c>
      <c r="C221" s="173"/>
      <c r="D221" s="173"/>
      <c r="E221" s="173"/>
    </row>
    <row r="222" spans="1:5">
      <c r="A222" s="170" t="str">
        <f>'Formulár platný do 06-2025'!E257</f>
        <v>Železobetónová doska</v>
      </c>
      <c r="B222" s="170">
        <f>'Formulár platný do 06-2025'!J257</f>
        <v>0</v>
      </c>
      <c r="C222" s="173"/>
      <c r="D222" s="173"/>
      <c r="E222" s="173"/>
    </row>
    <row r="223" spans="1:5">
      <c r="A223" s="170">
        <f>'Formulár platný do 06-2025'!E258</f>
        <v>0</v>
      </c>
      <c r="B223" s="170">
        <f>'Formulár platný do 06-2025'!J258</f>
        <v>0</v>
      </c>
      <c r="C223" s="173"/>
      <c r="D223" s="173"/>
      <c r="E223" s="173"/>
    </row>
    <row r="224" spans="1:5">
      <c r="A224" s="170" t="str">
        <f>'Formulár platný do 06-2025'!E259</f>
        <v>izolácia zo strany nevykurovaného priestoru:</v>
      </c>
      <c r="B224" s="170">
        <f>'Formulár platný do 06-2025'!J259</f>
        <v>0</v>
      </c>
      <c r="C224" s="173"/>
      <c r="D224" s="173"/>
      <c r="E224" s="173"/>
    </row>
    <row r="225" spans="1:5">
      <c r="A225" s="170">
        <f>'Formulár platný do 06-2025'!E260</f>
        <v>0</v>
      </c>
      <c r="B225" s="170">
        <f>'Formulár platný do 06-2025'!J260</f>
        <v>0</v>
      </c>
      <c r="C225" s="173"/>
      <c r="D225" s="173"/>
      <c r="E225" s="173"/>
    </row>
    <row r="226" spans="1:5">
      <c r="A226" s="170">
        <f>'Formulár platný do 06-2025'!E261</f>
        <v>0</v>
      </c>
      <c r="B226" s="170">
        <f>'Formulár platný do 06-2025'!J261</f>
        <v>0</v>
      </c>
      <c r="C226" s="173"/>
      <c r="D226" s="173"/>
      <c r="E226" s="173"/>
    </row>
    <row r="227" spans="1:5">
      <c r="A227" s="170">
        <f>'Formulár platný do 06-2025'!E262</f>
        <v>0</v>
      </c>
      <c r="B227" s="170">
        <f>'Formulár platný do 06-2025'!J262</f>
        <v>0</v>
      </c>
      <c r="C227" s="173"/>
      <c r="D227" s="173"/>
      <c r="E227" s="173"/>
    </row>
    <row r="228" spans="1:5">
      <c r="A228" s="170">
        <f>'Formulár platný do 06-2025'!E263</f>
        <v>0</v>
      </c>
      <c r="B228" s="170">
        <f>'Formulár platný do 06-2025'!J263</f>
        <v>0</v>
      </c>
    </row>
    <row r="229" spans="1:5">
      <c r="A229" s="183" t="str">
        <f>'Formulár platný do 06-2025'!E194</f>
        <v>izolácia zo strany interiéru:</v>
      </c>
      <c r="B229" s="183">
        <f>'Formulár platný do 06-2025'!F194</f>
        <v>0</v>
      </c>
    </row>
    <row r="230" spans="1:5">
      <c r="A230" s="183" t="str">
        <f>'Formulár platný do 06-2025'!E195</f>
        <v>bez izolácie</v>
      </c>
      <c r="B230" s="183">
        <f>'Formulár platný do 06-2025'!F195</f>
        <v>0</v>
      </c>
    </row>
    <row r="231" spans="1:5">
      <c r="A231" s="183">
        <f>'Formulár platný do 06-2025'!E196</f>
        <v>0</v>
      </c>
      <c r="B231" s="183">
        <f>'Formulár platný do 06-2025'!F196</f>
        <v>0</v>
      </c>
    </row>
    <row r="232" spans="1:5">
      <c r="A232" s="183" t="str">
        <f>'Formulár platný do 06-2025'!E197</f>
        <v>konštrukcia:</v>
      </c>
      <c r="B232" s="183">
        <f>'Formulár platný do 06-2025'!F197</f>
        <v>0</v>
      </c>
    </row>
    <row r="233" spans="1:5">
      <c r="A233" s="183" t="str">
        <f>'Formulár platný do 06-2025'!E198</f>
        <v>Železobetónová doska</v>
      </c>
      <c r="B233" s="183">
        <f>'Formulár platný do 06-2025'!F198</f>
        <v>0</v>
      </c>
    </row>
    <row r="234" spans="1:5">
      <c r="A234" s="183">
        <f>'Formulár platný do 06-2025'!E199</f>
        <v>0</v>
      </c>
      <c r="B234" s="183">
        <f>'Formulár platný do 06-2025'!F199</f>
        <v>0</v>
      </c>
    </row>
    <row r="235" spans="1:5">
      <c r="A235" s="183" t="str">
        <f>'Formulár platný do 06-2025'!E200</f>
        <v>izolácia zo strany exteriéru:</v>
      </c>
      <c r="B235" s="183">
        <f>'Formulár platný do 06-2025'!F200</f>
        <v>0</v>
      </c>
    </row>
    <row r="236" spans="1:5">
      <c r="A236" s="183" t="str">
        <f>'Formulár platný do 06-2025'!E201</f>
        <v>polystyrén typu EPS 100S</v>
      </c>
      <c r="B236" s="183">
        <f>'Formulár platný do 06-2025'!F201</f>
        <v>0</v>
      </c>
    </row>
    <row r="237" spans="1:5">
      <c r="A237" s="183" t="str">
        <f>'Formulár platný do 06-2025'!E202</f>
        <v>polystyrén typu EPS 100S</v>
      </c>
      <c r="B237" s="183">
        <f>'Formulár platný do 06-2025'!F202</f>
        <v>0</v>
      </c>
    </row>
    <row r="238" spans="1:5">
      <c r="A238" s="170"/>
    </row>
    <row r="239" spans="1:5">
      <c r="A239" s="170"/>
    </row>
    <row r="240" spans="1:5">
      <c r="A240" s="170"/>
    </row>
    <row r="241" spans="1:1">
      <c r="A241" s="170"/>
    </row>
    <row r="242" spans="1:1">
      <c r="A242" s="170"/>
    </row>
    <row r="243" spans="1:1">
      <c r="A243" s="170"/>
    </row>
    <row r="244" spans="1:1">
      <c r="A244" s="170"/>
    </row>
    <row r="245" spans="1:1">
      <c r="A245" s="170"/>
    </row>
    <row r="246" spans="1:1">
      <c r="A246" s="170"/>
    </row>
    <row r="247" spans="1:1">
      <c r="A247" s="170"/>
    </row>
    <row r="248" spans="1:1">
      <c r="A248" s="170"/>
    </row>
    <row r="249" spans="1:1">
      <c r="A249" s="170"/>
    </row>
    <row r="250" spans="1:1">
      <c r="A250" s="170"/>
    </row>
    <row r="251" spans="1:1">
      <c r="A251" s="170"/>
    </row>
  </sheetData>
  <mergeCells count="1">
    <mergeCell ref="A1:B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Formulár platný do 06-2025</vt:lpstr>
      <vt:lpstr>-</vt:lpstr>
      <vt:lpstr>'Formulár platný do 06-2025'!Oblasť_tlače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Juki</dc:creator>
  <cp:lastModifiedBy>pc</cp:lastModifiedBy>
  <cp:lastPrinted>2024-10-10T08:15:04Z</cp:lastPrinted>
  <dcterms:created xsi:type="dcterms:W3CDTF">2010-08-16T10:05:23Z</dcterms:created>
  <dcterms:modified xsi:type="dcterms:W3CDTF">2025-07-01T10:09:18Z</dcterms:modified>
</cp:coreProperties>
</file>