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dičia práca ... záloha 12.9.2024\2026 NEDOKONČENE\3021 Formuláre\"/>
    </mc:Choice>
  </mc:AlternateContent>
  <xr:revisionPtr revIDLastSave="0" documentId="13_ncr:1_{731AA8D7-32B4-4BDC-A53E-B0C61F6784CB}" xr6:coauthVersionLast="47" xr6:coauthVersionMax="47" xr10:uidLastSave="{00000000-0000-0000-0000-000000000000}"/>
  <workbookProtection workbookAlgorithmName="SHA-512" workbookHashValue="HdWHoBve05ZDbMrGqo1ugqNNAXMaTUjNgW/JvsJRGZCCo6UzJXpqhf/ND9TZvHUHaMKmRkTkgvEeZQwssqaeOw==" workbookSaltValue="5N8E5kU1ni0gzdwV8fAriw==" workbookSpinCount="100000" lockStructure="1"/>
  <bookViews>
    <workbookView xWindow="10920" yWindow="120" windowWidth="14160" windowHeight="14895" xr2:uid="{00000000-000D-0000-FFFF-FFFF00000000}"/>
  </bookViews>
  <sheets>
    <sheet name="Formulár 2026" sheetId="1" r:id="rId1"/>
    <sheet name="-" sheetId="2" r:id="rId2"/>
  </sheets>
  <definedNames>
    <definedName name="_xlnm.Print_Area" localSheetId="0">'Formulár 2026'!$B$8:$L$126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2" l="1"/>
  <c r="K14" i="1" l="1"/>
  <c r="K16" i="1"/>
  <c r="K18" i="1"/>
  <c r="CA32" i="1"/>
  <c r="C32" i="1"/>
  <c r="K32" i="1" s="1"/>
  <c r="CA9" i="1"/>
  <c r="CA10" i="1"/>
  <c r="CA11" i="1"/>
  <c r="CA17" i="1"/>
  <c r="CA15" i="1"/>
  <c r="CA18" i="1"/>
  <c r="CA21" i="1"/>
  <c r="CA22" i="1"/>
  <c r="CA19" i="1"/>
  <c r="CA20" i="1"/>
  <c r="CA23" i="1"/>
  <c r="CA24" i="1"/>
  <c r="CA25" i="1"/>
  <c r="CA26" i="1"/>
  <c r="CA27" i="1"/>
  <c r="CA28" i="1"/>
  <c r="CA29" i="1"/>
  <c r="CA34" i="1"/>
  <c r="CA39" i="1"/>
  <c r="CB39" i="1"/>
  <c r="CA40" i="1"/>
  <c r="CA41" i="1"/>
  <c r="CA2" i="1"/>
  <c r="CA3" i="1"/>
  <c r="CA4" i="1"/>
  <c r="CB4" i="1"/>
  <c r="CA5" i="1"/>
  <c r="CB5" i="1"/>
  <c r="CA6" i="1"/>
  <c r="CB6" i="1"/>
  <c r="CA7" i="1"/>
  <c r="CB7" i="1"/>
  <c r="CA42" i="1"/>
  <c r="CB42" i="1"/>
  <c r="CA43" i="1"/>
  <c r="CA44" i="1"/>
  <c r="CA45" i="1"/>
  <c r="CA46" i="1"/>
  <c r="CA47" i="1"/>
  <c r="CA48" i="1"/>
  <c r="CA50" i="1"/>
  <c r="CA51" i="1"/>
  <c r="CA52" i="1"/>
  <c r="CA53" i="1"/>
  <c r="CB53" i="1"/>
  <c r="CA54" i="1"/>
  <c r="CA55" i="1"/>
  <c r="CA56" i="1"/>
  <c r="CA57" i="1"/>
  <c r="CA58" i="1"/>
  <c r="CA59" i="1"/>
  <c r="CA60" i="1"/>
  <c r="CA61" i="1"/>
  <c r="CA62" i="1"/>
  <c r="CA63" i="1"/>
  <c r="CA64" i="1"/>
  <c r="CB64" i="1"/>
  <c r="CA65" i="1"/>
  <c r="CB65" i="1"/>
  <c r="CA66" i="1"/>
  <c r="CB66" i="1"/>
  <c r="CA67" i="1"/>
  <c r="CB67" i="1"/>
  <c r="CA68" i="1"/>
  <c r="CB68" i="1"/>
  <c r="CA69" i="1"/>
  <c r="CA70" i="1"/>
  <c r="CB70" i="1"/>
  <c r="CA71" i="1"/>
  <c r="CB71" i="1"/>
  <c r="CA72" i="1"/>
  <c r="CB72" i="1"/>
  <c r="CA73" i="1"/>
  <c r="CB73" i="1"/>
  <c r="CA79" i="1"/>
  <c r="CA80" i="1"/>
  <c r="CA81" i="1"/>
  <c r="CA82" i="1"/>
  <c r="CA98" i="1"/>
  <c r="CA100" i="1"/>
  <c r="CA103" i="1"/>
  <c r="CA104" i="1"/>
  <c r="CA105" i="1"/>
  <c r="CA106" i="1"/>
  <c r="CA107" i="1"/>
  <c r="CA108" i="1"/>
  <c r="CA109" i="1"/>
  <c r="CA110" i="1"/>
  <c r="CA121" i="1"/>
  <c r="CA122" i="1"/>
  <c r="CA123" i="1"/>
  <c r="CA124" i="1"/>
  <c r="CA125" i="1"/>
  <c r="CB125" i="1"/>
  <c r="CA126" i="1"/>
  <c r="CB126" i="1"/>
  <c r="CA86" i="1"/>
  <c r="CB86" i="1"/>
  <c r="CA87" i="1"/>
  <c r="CB87" i="1"/>
  <c r="CA89" i="1"/>
  <c r="CB89" i="1"/>
  <c r="CA90" i="1"/>
  <c r="CB90" i="1"/>
  <c r="CA91" i="1"/>
  <c r="CB91" i="1"/>
  <c r="CA92" i="1"/>
  <c r="CB92" i="1"/>
  <c r="CA93" i="1"/>
  <c r="CB93" i="1"/>
  <c r="CA94" i="1"/>
  <c r="CB94" i="1"/>
  <c r="CA95" i="1"/>
  <c r="CB95" i="1"/>
  <c r="CA96" i="1"/>
  <c r="CB96" i="1"/>
  <c r="CA97" i="1"/>
  <c r="CB97" i="1"/>
  <c r="CA127" i="1"/>
  <c r="CB127" i="1"/>
  <c r="CA128" i="1"/>
  <c r="CB128" i="1"/>
  <c r="CA129" i="1"/>
  <c r="CB129" i="1"/>
  <c r="CA130" i="1"/>
  <c r="CB130" i="1"/>
  <c r="CA131" i="1"/>
  <c r="CB131" i="1"/>
  <c r="CA132" i="1"/>
  <c r="CB132" i="1"/>
  <c r="CA134" i="1"/>
  <c r="CB134" i="1"/>
  <c r="CA135" i="1"/>
  <c r="CB135" i="1"/>
  <c r="CA136" i="1"/>
  <c r="CB136" i="1"/>
  <c r="CA137" i="1"/>
  <c r="CB137" i="1"/>
  <c r="CA138" i="1"/>
  <c r="CB138" i="1"/>
  <c r="CA139" i="1"/>
  <c r="CB139" i="1"/>
  <c r="CA140" i="1"/>
  <c r="CB140" i="1"/>
  <c r="CA141" i="1"/>
  <c r="CB141" i="1"/>
  <c r="CA142" i="1"/>
  <c r="CB142" i="1"/>
  <c r="CA143" i="1"/>
  <c r="CB143" i="1"/>
  <c r="CA144" i="1"/>
  <c r="CB144" i="1"/>
  <c r="CA145" i="1"/>
  <c r="CB145" i="1"/>
  <c r="CA146" i="1"/>
  <c r="CB146" i="1"/>
  <c r="CA147" i="1"/>
  <c r="CB147" i="1"/>
  <c r="CA148" i="1"/>
  <c r="CB148" i="1"/>
  <c r="CA149" i="1"/>
  <c r="CB149" i="1"/>
  <c r="CA150" i="1"/>
  <c r="CB150" i="1"/>
  <c r="CA151" i="1"/>
  <c r="CB151" i="1"/>
  <c r="CA152" i="1"/>
  <c r="CB152" i="1"/>
  <c r="CA153" i="1"/>
  <c r="CB153" i="1"/>
  <c r="CA154" i="1"/>
  <c r="CB154" i="1"/>
  <c r="CA155" i="1"/>
  <c r="CB155" i="1"/>
  <c r="CA156" i="1"/>
  <c r="CB156" i="1"/>
  <c r="CA157" i="1"/>
  <c r="CB157" i="1"/>
  <c r="CA158" i="1"/>
  <c r="CB158" i="1"/>
  <c r="CA159" i="1"/>
  <c r="CB159" i="1"/>
  <c r="CA160" i="1"/>
  <c r="CB160" i="1"/>
  <c r="CA161" i="1"/>
  <c r="CB161" i="1"/>
  <c r="CA162" i="1"/>
  <c r="CB162" i="1"/>
  <c r="CA163" i="1"/>
  <c r="CB163" i="1"/>
  <c r="CA164" i="1"/>
  <c r="CB164" i="1"/>
  <c r="CA165" i="1"/>
  <c r="CB165" i="1"/>
  <c r="CA166" i="1"/>
  <c r="CB166" i="1"/>
  <c r="CA167" i="1"/>
  <c r="CB167" i="1"/>
  <c r="CA168" i="1"/>
  <c r="CB168" i="1"/>
  <c r="CA169" i="1"/>
  <c r="CB169" i="1"/>
  <c r="CA170" i="1"/>
  <c r="CB170" i="1"/>
  <c r="CA171" i="1"/>
  <c r="CB171" i="1"/>
  <c r="CA172" i="1"/>
  <c r="CB172" i="1"/>
  <c r="CA173" i="1"/>
  <c r="CB173" i="1"/>
  <c r="CA174" i="1"/>
  <c r="CB174" i="1"/>
  <c r="CA175" i="1"/>
  <c r="CB175" i="1"/>
  <c r="CA176" i="1"/>
  <c r="CB176" i="1"/>
  <c r="CA177" i="1"/>
  <c r="CB177" i="1"/>
  <c r="CA178" i="1"/>
  <c r="CB178" i="1"/>
  <c r="CA179" i="1"/>
  <c r="CB179" i="1"/>
  <c r="CA180" i="1"/>
  <c r="CB180" i="1"/>
  <c r="CA181" i="1"/>
  <c r="CB181" i="1"/>
  <c r="CA182" i="1"/>
  <c r="CB182" i="1"/>
  <c r="CA183" i="1"/>
  <c r="CB183" i="1"/>
  <c r="CA184" i="1"/>
  <c r="CB184" i="1"/>
  <c r="CA185" i="1"/>
  <c r="CB185" i="1"/>
  <c r="CA186" i="1"/>
  <c r="CB186" i="1"/>
  <c r="CA187" i="1"/>
  <c r="CB187" i="1"/>
  <c r="CA188" i="1"/>
  <c r="CB188" i="1"/>
  <c r="CA189" i="1"/>
  <c r="CB189" i="1"/>
  <c r="CA190" i="1"/>
  <c r="CB190" i="1"/>
  <c r="CA191" i="1"/>
  <c r="CB191" i="1"/>
  <c r="CA192" i="1"/>
  <c r="CB192" i="1"/>
  <c r="CA193" i="1"/>
  <c r="CB193" i="1"/>
  <c r="CA194" i="1"/>
  <c r="CB194" i="1"/>
  <c r="CA195" i="1"/>
  <c r="CB195" i="1"/>
  <c r="CA196" i="1"/>
  <c r="CB196" i="1"/>
  <c r="CA197" i="1"/>
  <c r="CB197" i="1"/>
  <c r="CA198" i="1"/>
  <c r="CB198" i="1"/>
  <c r="CA199" i="1"/>
  <c r="CB199" i="1"/>
  <c r="CA200" i="1"/>
  <c r="CB200" i="1"/>
  <c r="CA201" i="1"/>
  <c r="CB201" i="1"/>
  <c r="CA202" i="1"/>
  <c r="CB202" i="1"/>
  <c r="CA203" i="1"/>
  <c r="CB203" i="1"/>
  <c r="CA204" i="1"/>
  <c r="CB204" i="1"/>
  <c r="CA205" i="1"/>
  <c r="CB205" i="1"/>
  <c r="CA206" i="1"/>
  <c r="CB206" i="1"/>
  <c r="CA207" i="1"/>
  <c r="CB207" i="1"/>
  <c r="CA208" i="1"/>
  <c r="CB208" i="1"/>
  <c r="CA209" i="1"/>
  <c r="CB209" i="1"/>
  <c r="CA210" i="1"/>
  <c r="CB210" i="1"/>
  <c r="CA211" i="1"/>
  <c r="CB211" i="1"/>
  <c r="CA212" i="1"/>
  <c r="CB212" i="1"/>
  <c r="CA213" i="1"/>
  <c r="CB213" i="1"/>
  <c r="CA214" i="1"/>
  <c r="CB214" i="1"/>
  <c r="CA215" i="1"/>
  <c r="CB215" i="1"/>
  <c r="CA216" i="1"/>
  <c r="CB216" i="1"/>
  <c r="CA217" i="1"/>
  <c r="CB217" i="1"/>
  <c r="CA218" i="1"/>
  <c r="CB218" i="1"/>
  <c r="CA219" i="1"/>
  <c r="CB219" i="1"/>
  <c r="CA220" i="1"/>
  <c r="CB220" i="1"/>
  <c r="CA221" i="1"/>
  <c r="CB221" i="1"/>
  <c r="CA222" i="1"/>
  <c r="CB222" i="1"/>
  <c r="CA223" i="1"/>
  <c r="CB223" i="1"/>
  <c r="CA224" i="1"/>
  <c r="CB224" i="1"/>
  <c r="CA225" i="1"/>
  <c r="CB225" i="1"/>
  <c r="CA226" i="1"/>
  <c r="CB226" i="1"/>
  <c r="CA227" i="1"/>
  <c r="CB227" i="1"/>
  <c r="CA228" i="1"/>
  <c r="CB228" i="1"/>
  <c r="CA229" i="1"/>
  <c r="CB229" i="1"/>
  <c r="CA230" i="1"/>
  <c r="CB230" i="1"/>
  <c r="CA231" i="1"/>
  <c r="CB231" i="1"/>
  <c r="CA232" i="1"/>
  <c r="CB232" i="1"/>
  <c r="CA233" i="1"/>
  <c r="CB233" i="1"/>
  <c r="CA234" i="1"/>
  <c r="CB234" i="1"/>
  <c r="CA235" i="1"/>
  <c r="CB235" i="1"/>
  <c r="B42" i="2"/>
  <c r="B43" i="2"/>
  <c r="B48" i="2"/>
  <c r="B47" i="2"/>
  <c r="B46" i="2"/>
  <c r="B45" i="2"/>
  <c r="B44" i="2"/>
  <c r="B35" i="2"/>
  <c r="A3" i="2" l="1"/>
  <c r="A4" i="2"/>
  <c r="A5" i="2"/>
  <c r="A9" i="2"/>
  <c r="A10" i="2"/>
  <c r="A11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30" i="2"/>
  <c r="A35" i="2"/>
  <c r="A36" i="2"/>
  <c r="A37" i="2"/>
  <c r="A38" i="2"/>
  <c r="A39" i="2"/>
  <c r="A40" i="2"/>
  <c r="A41" i="2"/>
  <c r="A42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8" i="2"/>
  <c r="B58" i="2"/>
  <c r="A59" i="2"/>
  <c r="A61" i="2"/>
  <c r="A63" i="2"/>
  <c r="A64" i="2"/>
  <c r="A66" i="2"/>
  <c r="A67" i="2"/>
  <c r="A68" i="2"/>
  <c r="A70" i="2"/>
  <c r="B70" i="2"/>
  <c r="A71" i="2"/>
  <c r="B71" i="2"/>
  <c r="A72" i="2"/>
  <c r="B72" i="2"/>
  <c r="A73" i="2"/>
  <c r="B73" i="2"/>
  <c r="A75" i="2"/>
  <c r="B75" i="2"/>
  <c r="A76" i="2"/>
  <c r="B76" i="2"/>
  <c r="A77" i="2"/>
  <c r="B77" i="2"/>
  <c r="A78" i="2"/>
  <c r="B78" i="2"/>
  <c r="A84" i="2"/>
  <c r="A85" i="2"/>
  <c r="A86" i="2"/>
  <c r="A87" i="2"/>
  <c r="A88" i="2"/>
  <c r="A89" i="2"/>
  <c r="A90" i="2"/>
  <c r="A92" i="2"/>
  <c r="A93" i="2"/>
  <c r="A94" i="2"/>
  <c r="A95" i="2"/>
  <c r="A96" i="2"/>
  <c r="A97" i="2"/>
  <c r="A98" i="2"/>
  <c r="A100" i="2"/>
  <c r="A101" i="2"/>
  <c r="A102" i="2"/>
  <c r="A103" i="2"/>
  <c r="A104" i="2"/>
  <c r="A105" i="2"/>
  <c r="A106" i="2"/>
  <c r="A107" i="2"/>
  <c r="A108" i="2"/>
  <c r="A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177" i="2"/>
  <c r="B177" i="2"/>
  <c r="A178" i="2"/>
  <c r="B178" i="2"/>
  <c r="A179" i="2"/>
  <c r="B179" i="2"/>
  <c r="A180" i="2"/>
  <c r="B180" i="2"/>
  <c r="A181" i="2"/>
  <c r="B181" i="2"/>
  <c r="A182" i="2"/>
  <c r="B182" i="2"/>
  <c r="A183" i="2"/>
  <c r="B183" i="2"/>
  <c r="A184" i="2"/>
  <c r="B184" i="2"/>
  <c r="A185" i="2"/>
  <c r="B185" i="2"/>
  <c r="A186" i="2"/>
  <c r="B186" i="2"/>
  <c r="A187" i="2"/>
  <c r="B187" i="2"/>
  <c r="A188" i="2"/>
  <c r="B188" i="2"/>
  <c r="A189" i="2"/>
  <c r="B189" i="2"/>
  <c r="A190" i="2"/>
  <c r="B190" i="2"/>
  <c r="A191" i="2"/>
  <c r="B191" i="2"/>
  <c r="A192" i="2"/>
  <c r="B192" i="2"/>
  <c r="A193" i="2"/>
  <c r="B193" i="2"/>
  <c r="A194" i="2"/>
  <c r="B194" i="2"/>
  <c r="A195" i="2"/>
  <c r="B195" i="2"/>
  <c r="A196" i="2"/>
  <c r="B196" i="2"/>
  <c r="A197" i="2"/>
  <c r="B197" i="2"/>
  <c r="A198" i="2"/>
  <c r="B198" i="2"/>
  <c r="A199" i="2"/>
  <c r="B199" i="2"/>
  <c r="A200" i="2"/>
  <c r="B200" i="2"/>
  <c r="A201" i="2"/>
  <c r="B201" i="2"/>
  <c r="A202" i="2"/>
  <c r="B202" i="2"/>
  <c r="A203" i="2"/>
  <c r="B203" i="2"/>
  <c r="A204" i="2"/>
  <c r="B204" i="2"/>
  <c r="A205" i="2"/>
  <c r="B205" i="2"/>
  <c r="A206" i="2"/>
  <c r="B206" i="2"/>
  <c r="A207" i="2"/>
  <c r="B207" i="2"/>
  <c r="A208" i="2"/>
  <c r="B208" i="2"/>
  <c r="A209" i="2"/>
  <c r="B209" i="2"/>
  <c r="A210" i="2"/>
  <c r="B210" i="2"/>
  <c r="A211" i="2"/>
  <c r="B211" i="2"/>
  <c r="A212" i="2"/>
  <c r="B212" i="2"/>
  <c r="A213" i="2"/>
  <c r="B213" i="2"/>
  <c r="A214" i="2"/>
  <c r="B214" i="2"/>
  <c r="A215" i="2"/>
  <c r="B215" i="2"/>
  <c r="A216" i="2"/>
  <c r="B216" i="2"/>
  <c r="A217" i="2"/>
  <c r="B217" i="2"/>
  <c r="A218" i="2"/>
  <c r="B218" i="2"/>
  <c r="A219" i="2"/>
  <c r="B219" i="2"/>
  <c r="A220" i="2"/>
  <c r="B220" i="2"/>
  <c r="A221" i="2"/>
  <c r="B221" i="2"/>
  <c r="A222" i="2"/>
  <c r="B222" i="2"/>
  <c r="A223" i="2"/>
  <c r="B223" i="2"/>
  <c r="A224" i="2"/>
  <c r="B224" i="2"/>
  <c r="A225" i="2"/>
  <c r="B225" i="2"/>
  <c r="A226" i="2"/>
  <c r="B226" i="2"/>
  <c r="A227" i="2"/>
  <c r="B227" i="2"/>
  <c r="A228" i="2"/>
  <c r="B228" i="2"/>
  <c r="A229" i="2"/>
  <c r="B229" i="2"/>
  <c r="A230" i="2"/>
  <c r="B230" i="2"/>
  <c r="A231" i="2"/>
  <c r="B231" i="2"/>
  <c r="A232" i="2"/>
  <c r="B232" i="2"/>
  <c r="A233" i="2"/>
  <c r="B233" i="2"/>
  <c r="A234" i="2"/>
  <c r="B234" i="2"/>
  <c r="A235" i="2"/>
  <c r="B235" i="2"/>
  <c r="A236" i="2"/>
  <c r="B236" i="2"/>
  <c r="A237" i="2"/>
  <c r="B237" i="2"/>
  <c r="K28" i="1" l="1"/>
  <c r="K30" i="1" l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B258" i="1"/>
  <c r="CB257" i="1"/>
  <c r="CB256" i="1"/>
  <c r="CB255" i="1"/>
  <c r="CB254" i="1"/>
  <c r="CB253" i="1"/>
  <c r="CB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B239" i="1"/>
  <c r="K22" i="1" l="1"/>
  <c r="K20" i="1"/>
  <c r="K24" i="1"/>
  <c r="K26" i="1"/>
  <c r="H59" i="1"/>
  <c r="H60" i="1"/>
  <c r="H61" i="1"/>
  <c r="K37" i="1" l="1"/>
  <c r="K39" i="1" s="1"/>
  <c r="CA14" i="1" s="1"/>
  <c r="A7" i="2"/>
  <c r="CA13" i="1"/>
  <c r="A8" i="2"/>
  <c r="CA16" i="1"/>
  <c r="A6" i="2"/>
  <c r="CA12" i="1"/>
  <c r="C317" i="1" l="1"/>
  <c r="A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Botev</author>
    <author>Sepilko-pc</author>
  </authors>
  <commentList>
    <comment ref="J1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informácie nájdete na štítku - je nalepený na ráme okna (na spodnej časti) nájdete po otvorení okna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2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Zdroj tepla:</t>
        </r>
        <r>
          <rPr>
            <sz val="9"/>
            <color indexed="81"/>
            <rFont val="Tahoma"/>
            <family val="2"/>
            <charset val="238"/>
          </rPr>
          <t xml:space="preserve">
- typ kotla, tepelného čerpadla, krbovej vložky (teplovzdušná - s rozvodmi alebo bez, teplovodná).
- vypisujte typ kotla,... , </t>
        </r>
        <r>
          <rPr>
            <b/>
            <sz val="9"/>
            <color indexed="81"/>
            <rFont val="Tahoma"/>
            <family val="2"/>
            <charset val="238"/>
          </rPr>
          <t xml:space="preserve">nie len viď foto, </t>
        </r>
        <r>
          <rPr>
            <sz val="9"/>
            <color indexed="81"/>
            <rFont val="Tahoma"/>
            <family val="2"/>
            <charset val="238"/>
          </rPr>
          <t>nakoľko to potom musíme my tu dopisovať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Zapisovať len tie zdroje ktoré sa podieľajú na vykurovaní. Ak je napr. solár napojený len na prípravu TÚV, tak ho sem nepíšte</t>
        </r>
      </text>
    </comment>
    <comment ref="F29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Palivo:</t>
        </r>
        <r>
          <rPr>
            <sz val="9"/>
            <color indexed="81"/>
            <rFont val="Tahoma"/>
            <family val="2"/>
            <charset val="238"/>
          </rPr>
          <t xml:space="preserve">
- kusové drevo
- peletky
- uhlie
- plyn
- elektrina</t>
        </r>
      </text>
    </comment>
    <comment ref="F297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Zdroj TÚV:
</t>
        </r>
        <r>
          <rPr>
            <sz val="9"/>
            <color indexed="81"/>
            <rFont val="Tahoma"/>
            <family val="2"/>
            <charset val="238"/>
          </rPr>
          <t xml:space="preserve">- čo ohrieva teplú vodu (elektrická špirála, kotol, solár, ....ak je iihrev kombinovaný napíšte všetky zdroje, ktoré ohrievajú TÚV)
- typ zásobníka (výrobca, model)
- objem zásobníka </t>
        </r>
        <r>
          <rPr>
            <b/>
            <sz val="9"/>
            <color indexed="81"/>
            <rFont val="Tahoma"/>
            <family val="2"/>
            <charset val="238"/>
          </rPr>
          <t>(POZOR: názov nie vzdy vyjadruje aj objem, napr viessmann vitocel 100 nemá 100 litrov)</t>
        </r>
      </text>
    </comment>
    <comment ref="F300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Cirkulacka </t>
        </r>
        <r>
          <rPr>
            <sz val="9"/>
            <color indexed="81"/>
            <rFont val="Tahoma"/>
            <family val="2"/>
            <charset val="238"/>
          </rPr>
          <t xml:space="preserve">pre tych ktori nevedia naco to sluzi- ak je bojler na TUV od baterii  napr viac ako 20 m, tak z hladiska konfortu a straty zimnej vody sa montuju cirkulačne čerpadla  na teplu vodu ktore docielilo  aby po otvoreni baterii tiekla hned tepla voda. Tepla voda neustále cirkuluje pridanim este jedneho potrubia k TUV.
</t>
        </r>
      </text>
    </comment>
    <comment ref="F30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 xml:space="preserve">Materiál izolácie rozvodov:
</t>
        </r>
        <r>
          <rPr>
            <sz val="9"/>
            <color indexed="81"/>
            <rFont val="Tahoma"/>
            <family val="2"/>
            <charset val="238"/>
          </rPr>
          <t>- PE pena (tubolit, izoflex)
- PUR
- látkové
-....</t>
        </r>
      </text>
    </comment>
    <comment ref="F303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Hrúbka izolácie rozvodov:
</t>
        </r>
        <r>
          <rPr>
            <sz val="9"/>
            <color indexed="81"/>
            <rFont val="Tahoma"/>
            <family val="2"/>
            <charset val="238"/>
          </rPr>
          <t xml:space="preserve">- hrúbka je písana zväčša na izolante
- ak nie je značené, treba </t>
        </r>
        <r>
          <rPr>
            <b/>
            <sz val="9"/>
            <color indexed="81"/>
            <rFont val="Tahoma"/>
            <family val="2"/>
            <charset val="238"/>
          </rPr>
          <t>ZMERAŤ</t>
        </r>
      </text>
    </comment>
    <comment ref="F311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Nevykurované miestnosti:
</t>
        </r>
        <r>
          <rPr>
            <sz val="9"/>
            <color indexed="81"/>
            <rFont val="Tahoma"/>
            <family val="2"/>
            <charset val="238"/>
          </rPr>
          <t xml:space="preserve">- vypísať miestnosti (prípadne celé poschodie - napr suterén), ktoré sa nevykurujú, alebo len temperujú
</t>
        </r>
      </text>
    </comment>
  </commentList>
</comments>
</file>

<file path=xl/sharedStrings.xml><?xml version="1.0" encoding="utf-8"?>
<sst xmlns="http://schemas.openxmlformats.org/spreadsheetml/2006/main" count="513" uniqueCount="345">
  <si>
    <t>Materiál</t>
  </si>
  <si>
    <t>Hrúbka (mm)</t>
  </si>
  <si>
    <t>Poznámka</t>
  </si>
  <si>
    <t>zasklenie</t>
  </si>
  <si>
    <t>Vykurovanie:</t>
  </si>
  <si>
    <t>Typ vykurovania:</t>
  </si>
  <si>
    <t>Strešné okná:</t>
  </si>
  <si>
    <t>Obec:</t>
  </si>
  <si>
    <t>Katastrálne územie:</t>
  </si>
  <si>
    <t>Kategória budovy:</t>
  </si>
  <si>
    <t>Ulica:</t>
  </si>
  <si>
    <t>Popisné číslo:</t>
  </si>
  <si>
    <t>Súpisné číslo:</t>
  </si>
  <si>
    <t>Hrúbka izolácie rozvodov:</t>
  </si>
  <si>
    <t>Materiál izolácie rozvodov TÚV:</t>
  </si>
  <si>
    <r>
      <t xml:space="preserve">Cirkulácia TÚV: </t>
    </r>
    <r>
      <rPr>
        <sz val="10"/>
        <rFont val="Arial"/>
        <family val="2"/>
        <charset val="238"/>
      </rPr>
      <t>(áno/nie)</t>
    </r>
  </si>
  <si>
    <t>Čerpadlo na rozvod                vykurovacej vody</t>
  </si>
  <si>
    <t>počet kusov a rozmer:</t>
  </si>
  <si>
    <t>Účel certifikácie:</t>
  </si>
  <si>
    <t>nie je</t>
  </si>
  <si>
    <t>nie</t>
  </si>
  <si>
    <t>Cementový poter</t>
  </si>
  <si>
    <t>PLYN</t>
  </si>
  <si>
    <t>Elektrina</t>
  </si>
  <si>
    <t>Drevo</t>
  </si>
  <si>
    <t>Uhlie</t>
  </si>
  <si>
    <t>Peletky</t>
  </si>
  <si>
    <t xml:space="preserve">INÉ -uviest  čo </t>
  </si>
  <si>
    <t>2</t>
  </si>
  <si>
    <t>x</t>
  </si>
  <si>
    <t>10</t>
  </si>
  <si>
    <t>Laminátova podlaha</t>
  </si>
  <si>
    <t>OSB doska</t>
  </si>
  <si>
    <t>Sadrokartónový strop</t>
  </si>
  <si>
    <t>Vzduchová medzera</t>
  </si>
  <si>
    <t>áno</t>
  </si>
  <si>
    <t>Čerpadlo na rozvod vody je súčasťou tepelného čerpadla</t>
  </si>
  <si>
    <t>1</t>
  </si>
  <si>
    <t>Likavka</t>
  </si>
  <si>
    <t>2-sklo</t>
  </si>
  <si>
    <t>1,1</t>
  </si>
  <si>
    <t>garáž</t>
  </si>
  <si>
    <t>Ug skla=</t>
  </si>
  <si>
    <t>profil (rám)</t>
  </si>
  <si>
    <t>Garážová
brána</t>
  </si>
  <si>
    <t>U brány=</t>
  </si>
  <si>
    <t>1,4</t>
  </si>
  <si>
    <t>výplň</t>
  </si>
  <si>
    <t>Formulár obhliadky budovy
pre vypracovanie energetického certifikátu</t>
  </si>
  <si>
    <t>Počet bytových jednotiek:</t>
  </si>
  <si>
    <t>Podložka pod laminátovú podlahu</t>
  </si>
  <si>
    <t>strieborný lesklý</t>
  </si>
  <si>
    <t>hliníkový</t>
  </si>
  <si>
    <t>korešpondenčná adresa 
(kde certifikát zaslať)</t>
  </si>
  <si>
    <t>Základná cena (bungalov - jedno vykurované podlažie, rovný strop)</t>
  </si>
  <si>
    <t>Minerálna vlna -  Isover Unirol Plus</t>
  </si>
  <si>
    <t>Ulica, číslo</t>
  </si>
  <si>
    <t>Mostová 34</t>
  </si>
  <si>
    <t>PSČ, Obec</t>
  </si>
  <si>
    <t>03401 Ružomberok</t>
  </si>
  <si>
    <t>IČO</t>
  </si>
  <si>
    <t>DIČ</t>
  </si>
  <si>
    <t>IČ DPH:</t>
  </si>
  <si>
    <t xml:space="preserve">fakturačná 
adresa </t>
  </si>
  <si>
    <t>Meno (názov firmy)</t>
  </si>
  <si>
    <t>INFORMÁCIE O BUDOVE:</t>
  </si>
  <si>
    <t>OHREV ÚŽITKOVEJ VODY:</t>
  </si>
  <si>
    <t>Nevykurované priestory v budove :</t>
  </si>
  <si>
    <t>Temperované priestory v budove:</t>
  </si>
  <si>
    <t xml:space="preserve"> -</t>
  </si>
  <si>
    <t>Vami zaslaný formulár bude archivovaný v mailovej schránke a bude slúžiť ako doklad pri prípadnej kontrole. Jeho vyplnením ručíte za to, že údaje sú pravdivé a aktuálne.</t>
  </si>
  <si>
    <t>-</t>
  </si>
  <si>
    <t>Okres:</t>
  </si>
  <si>
    <t>Ružomberok</t>
  </si>
  <si>
    <t>Počet vykurovaných podlaží:</t>
  </si>
  <si>
    <t>CTRL C(V)</t>
  </si>
  <si>
    <t>https://www.uschovna.cz/sk/poslat-zasilku</t>
  </si>
  <si>
    <t>napr. 
jedno okno na juh je naviac,   rozmer 1,4 x 1,3 m</t>
  </si>
  <si>
    <t>polystyrén typu EPS 100S</t>
  </si>
  <si>
    <t>aaaa.bbbbbbb@gmail.com</t>
  </si>
  <si>
    <t>Kategórie budovy</t>
  </si>
  <si>
    <t>1 – rodinný dom</t>
  </si>
  <si>
    <t>2 – bytový dom</t>
  </si>
  <si>
    <t>1 – nová budova</t>
  </si>
  <si>
    <t>2 – významná obnova</t>
  </si>
  <si>
    <t>3 – predaj</t>
  </si>
  <si>
    <t>4 – prenájom</t>
  </si>
  <si>
    <t>5 – iný účel</t>
  </si>
  <si>
    <t>Novostavba rodinného domu</t>
  </si>
  <si>
    <t>termostatické hlavice na radiátoroch</t>
  </si>
  <si>
    <t>plastohliníkové, plastové ...</t>
  </si>
  <si>
    <t>plastohliníkové, oceľové, medené ...</t>
  </si>
  <si>
    <t>typ zásobníka</t>
  </si>
  <si>
    <t>zásobník</t>
  </si>
  <si>
    <t>objem zásobníka  (v litroch)</t>
  </si>
  <si>
    <t>191</t>
  </si>
  <si>
    <t>Tepelné čerpadlo - typ hore
Elektrická špirála v zásobníku - 2,2 kW</t>
  </si>
  <si>
    <t>Fotovoltaické panely (typ,výkon):</t>
  </si>
  <si>
    <t>Dosah: (ohrev vody, vykurovanie...)</t>
  </si>
  <si>
    <t>absorbčná plocha v m² jedného SP:</t>
  </si>
  <si>
    <t xml:space="preserve"> - 1x foto celej technickej miestnosti - celý systém - rozvody v kotolni alebo technickej miestnosti</t>
  </si>
  <si>
    <t xml:space="preserve"> - 1x foto štítok na kotly (pri tepelnom čerpadle aj štítok na vonkajšej jednotke) </t>
  </si>
  <si>
    <t xml:space="preserve"> - 1x foto vodných čerpadiel na tuv alebo vykurovaciu vodu - štítok z blízka (ak nie sú sôčasťou kotla)</t>
  </si>
  <si>
    <r>
      <t xml:space="preserve">typ (trubicové/doskové):
</t>
    </r>
    <r>
      <rPr>
        <sz val="8"/>
        <rFont val="Arial"/>
        <family val="2"/>
        <charset val="238"/>
      </rPr>
      <t>u trubicových uviesť celkový počet trubíc</t>
    </r>
  </si>
  <si>
    <t>Batérie (počet, kapacita):</t>
  </si>
  <si>
    <t xml:space="preserve"> - 1x foto - dvere medzi vykurovanou a nevykurovanou (temperovanou) miestnosťou (do garáže, zimnej záhrady ...)</t>
  </si>
  <si>
    <t>pri brúsených tehlách uveďte čím boli lepené :</t>
  </si>
  <si>
    <t>typové označenie</t>
  </si>
  <si>
    <t>Komfovent Domekt PP 300 V</t>
  </si>
  <si>
    <t>Miestnosti bez RJ</t>
  </si>
  <si>
    <t>Rekuperačná jednotka (RJ):</t>
  </si>
  <si>
    <t>napr. Západ</t>
  </si>
  <si>
    <t>Uhol strechy :</t>
  </si>
  <si>
    <t>polystyrén typu EPS 70F (biely)</t>
  </si>
  <si>
    <t>Plné debnenie z dosák</t>
  </si>
  <si>
    <t>Opatrenia ktoré plánujete vykonať v krátkej budúcnosti :</t>
  </si>
  <si>
    <r>
      <t xml:space="preserve">Príplatky: </t>
    </r>
    <r>
      <rPr>
        <sz val="11"/>
        <rFont val="Arial"/>
        <family val="2"/>
        <charset val="238"/>
      </rPr>
      <t xml:space="preserve">(zvoľte </t>
    </r>
    <r>
      <rPr>
        <b/>
        <sz val="11"/>
        <rFont val="Arial"/>
        <family val="2"/>
        <charset val="238"/>
      </rPr>
      <t>"áno"</t>
    </r>
    <r>
      <rPr>
        <sz val="11"/>
        <rFont val="Arial"/>
        <family val="2"/>
        <charset val="238"/>
      </rPr>
      <t xml:space="preserve"> ak sa Vás príplatok týka)</t>
    </r>
  </si>
  <si>
    <t>Záväzná objednávka 
pre vypracovanie energetického certifikátu</t>
  </si>
  <si>
    <t>- zvoľte "áno" ak máte nevykurovaný alebo temperovaný suterén (pivnicu), 
- zvoľte "nie" ak máte len podlahu na teréne (bez suterénu)</t>
  </si>
  <si>
    <t>- zvoľte "áno" ak máte SOLÁRNE alebo FOTOVOLTAICKÉ PANELY, 
- zvoľte "nie" ak nemáte solárne alebo fotovoltaické panely</t>
  </si>
  <si>
    <t>dátum vypracovania formulára (vykonania obhliadky):</t>
  </si>
  <si>
    <t>pozn.: dokumenty stačí poslať ako fotky - napr. formát ".jpg" - v interiéri fotiť s bleskom, nekonvertovať do iných formátov, aby sa neznížila kvalita</t>
  </si>
  <si>
    <t xml:space="preserve">Zopár dobrých rád :  </t>
  </si>
  <si>
    <t>Formulár vypracoval:</t>
  </si>
  <si>
    <t>Zašlite nám tieto podklady :</t>
  </si>
  <si>
    <t xml:space="preserve"> 6. fotky budovy (interiér)</t>
  </si>
  <si>
    <t xml:space="preserve">● Na záver si prekontrolujte formulár a presvečte sa, či sú Vaše údaje správne a úplné, a či ste vymazali všetky vzorové informácie. </t>
  </si>
  <si>
    <t>Telefonický kontakt:</t>
  </si>
  <si>
    <t>E-mail:</t>
  </si>
  <si>
    <t>3,2</t>
  </si>
  <si>
    <t>3,5</t>
  </si>
  <si>
    <t>šírka (m)</t>
  </si>
  <si>
    <t>výška (m)</t>
  </si>
  <si>
    <t>U brány - ak je na bráne nalepený štítok
poslať mailom aj foto štítku</t>
  </si>
  <si>
    <t>nosná konštrukcia:</t>
  </si>
  <si>
    <t>izolácia :</t>
  </si>
  <si>
    <t>konštrukcia:</t>
  </si>
  <si>
    <t>izolácia zo strany suterénu:</t>
  </si>
  <si>
    <t>izolácia zo strany interiéru:</t>
  </si>
  <si>
    <t>izolácia zo strany nevykurovaného priestoru:</t>
  </si>
  <si>
    <t>izolácia zo strany exteriéru:</t>
  </si>
  <si>
    <t>označenie</t>
  </si>
  <si>
    <t>plastový</t>
  </si>
  <si>
    <t>Velux</t>
  </si>
  <si>
    <t>0,78</t>
  </si>
  <si>
    <t>1,38</t>
  </si>
  <si>
    <t>typ</t>
  </si>
  <si>
    <t>napr.
budovu plánujeme v krátkej budúcnosti zatepliť bielym fasádnym polystyrénom hrubky 100 mm
a po kolaudácii plánujeme inštaláciu krbu o výkone do 12 kW.</t>
  </si>
  <si>
    <t>plastový profil</t>
  </si>
  <si>
    <t>(murovacia pena alebo lepiaca malta)</t>
  </si>
  <si>
    <t>Železobetónová doska</t>
  </si>
  <si>
    <t xml:space="preserve">
Šikmá strecha</t>
  </si>
  <si>
    <t xml:space="preserve">
Strop pod nevykurovaným pôjdom</t>
  </si>
  <si>
    <t xml:space="preserve">
Stena medzi vykurovaným a nevykurovaným priestorom (garaž, ...)</t>
  </si>
  <si>
    <t xml:space="preserve">
Strop nad vonkajším prostredím</t>
  </si>
  <si>
    <t xml:space="preserve">
Podlaha na teréne</t>
  </si>
  <si>
    <t xml:space="preserve">
Obvodová stena 1</t>
  </si>
  <si>
    <t xml:space="preserve">
Strop nad suterénom</t>
  </si>
  <si>
    <t xml:space="preserve">
Strop nad nevykurovaným priestorom (garáž, ...)</t>
  </si>
  <si>
    <t xml:space="preserve">
Plochá strecha 1
</t>
  </si>
  <si>
    <t xml:space="preserve">
Plochá strecha 2
(balkon, terasa)</t>
  </si>
  <si>
    <t>bez izolácie</t>
  </si>
  <si>
    <t xml:space="preserve">Viac o dotácii pre obnou starších rodinných domov nájdete tu : </t>
  </si>
  <si>
    <t>https://www.obnovdom.sk/</t>
  </si>
  <si>
    <t xml:space="preserve">INFORMÁCIA O PLÁNOVANEJ 1. VÝZVE : </t>
  </si>
  <si>
    <t>https://www.obnovdomov.sk/pdf/informacia_1_2022.pdf</t>
  </si>
  <si>
    <t>0</t>
  </si>
  <si>
    <t>samostatne stojaci ... / príp. vstavaný v tepelnom čerpadle (kotly), alebo vnorený v akumul.nádrži /</t>
  </si>
  <si>
    <t>Číslo predošlého certifikátu:</t>
  </si>
  <si>
    <t>certifikat.domec@gmail.com</t>
  </si>
  <si>
    <t>neviem</t>
  </si>
  <si>
    <t>Výrobca</t>
  </si>
  <si>
    <t>- zvoľte "áno" ak ak ide o starší dom (rekonštrukciu, prístavbu, nadstavbu) 
- zvoľte "nie" ak máte novostavbu</t>
  </si>
  <si>
    <t>0905 575 738</t>
  </si>
  <si>
    <t>09xx xxx xxx</t>
  </si>
  <si>
    <t>Jozef Mrkvička</t>
  </si>
  <si>
    <t>5 komorový profil</t>
  </si>
  <si>
    <t>V</t>
  </si>
  <si>
    <t>Z</t>
  </si>
  <si>
    <t>do žltých políčok napíšte typ izolácie</t>
  </si>
  <si>
    <t>a hrúbku v mm.</t>
  </si>
  <si>
    <t>do sivých políčok napíšte murivo ( typ konštrukcie )</t>
  </si>
  <si>
    <t>50-100 (v spáde)</t>
  </si>
  <si>
    <t>pri viacerých vrstvách izolácie napíšte len súčet hrúbok</t>
  </si>
  <si>
    <t>zloženie konštrukcie pod izoláciou nemusíte zadávať, ak tam nie je ďalšia vrstva izolácie, napr. penové sklo</t>
  </si>
  <si>
    <t>(prosím neposielajte súbory v prílohe mailu ani cez iné servery. Ak nutne chcete využiť iný spôsob (server) dohodnite sa s nami vopred telefonicky)</t>
  </si>
  <si>
    <t>Finálna cena za energetický certifikát je:</t>
  </si>
  <si>
    <t xml:space="preserve">Poštovné a balné (na dobierku, I.triedou): </t>
  </si>
  <si>
    <t>2015</t>
  </si>
  <si>
    <t>st.povol.</t>
  </si>
  <si>
    <t>Staršie (rekonštruované) budovy :</t>
  </si>
  <si>
    <t>do 5 pracov.dní</t>
  </si>
  <si>
    <t>do 7 pracov.dní</t>
  </si>
  <si>
    <t>do 3 pracov.dní</t>
  </si>
  <si>
    <t>bez urgencie 
do 10 pracov.dní</t>
  </si>
  <si>
    <t>... ak máte SOLÁRNE alebo FOTOVOLTAICKÉ PANELY</t>
  </si>
  <si>
    <t>... ak je v dome REKUPERÁCIA (centrálna alebo lokálna)</t>
  </si>
  <si>
    <t>Novostavby :</t>
  </si>
  <si>
    <t>41˚</t>
  </si>
  <si>
    <t>Všetky budovy :</t>
  </si>
  <si>
    <r>
      <t xml:space="preserve">● Tento vyplnený formulár nám zašlite v prílohe mailu, 
</t>
    </r>
    <r>
      <rPr>
        <sz val="9"/>
        <rFont val="Arial"/>
        <family val="2"/>
        <charset val="238"/>
      </rPr>
      <t xml:space="preserve">(mail nám bude slúžiť ako doklad a budeme ho archivovať pre prípadnú kontrolu)
</t>
    </r>
    <r>
      <rPr>
        <sz val="11"/>
        <color rgb="FFFF0000"/>
        <rFont val="Arial"/>
        <family val="2"/>
        <charset val="238"/>
      </rPr>
      <t xml:space="preserve">
● ostatné podklady nahrajte na tento server (je bez registrácie a bezplatne) a pošlite nám mailom len odkaz na ich stiahnutie.</t>
    </r>
  </si>
  <si>
    <t>Vyplňujte len ak je nad touto konštrukciou obytný priestor (nie napr. nevykurovaný pôjd)</t>
  </si>
  <si>
    <r>
      <t xml:space="preserve"> 4. objednávku alebo faktúru od okien a dverí </t>
    </r>
    <r>
      <rPr>
        <sz val="11"/>
        <rFont val="Arial"/>
        <family val="2"/>
        <charset val="238"/>
      </rPr>
      <t>(dokument v ktorom sú uvedené vlastnosti rámov, skiel a rozmere okien a dverí)</t>
    </r>
  </si>
  <si>
    <t xml:space="preserve"> - 1x foto štítok na nádrži na vodu - (na bojléri), prípadne aj štítok na akumulačnej nádrži pre vykurovanie (ak máte)</t>
  </si>
  <si>
    <t xml:space="preserve"> - odfotiť aj iné systémy a ich štítky (krb, solárny systém, fotovoltaika, rekuperácia, klímatizácia (ak slúži aj pre ohrev vzduchu)...) </t>
  </si>
  <si>
    <t>pozn.:  štítok s uvedenými údajmi je väčšinou nalepený na zariadení (pozrite zo všetkých strán).</t>
  </si>
  <si>
    <t xml:space="preserve"> - pri tepelnom čerpadle a klimatizácii odfotiť aj štítok na vonkajšej jednotke.</t>
  </si>
  <si>
    <r>
      <t xml:space="preserve"> </t>
    </r>
    <r>
      <rPr>
        <b/>
        <sz val="11"/>
        <rFont val="Arial"/>
        <family val="2"/>
        <charset val="238"/>
      </rPr>
      <t>5. fotky budovy (exteriér)</t>
    </r>
    <r>
      <rPr>
        <sz val="11"/>
        <rFont val="Arial"/>
        <family val="2"/>
        <charset val="238"/>
      </rPr>
      <t xml:space="preserve"> </t>
    </r>
  </si>
  <si>
    <t xml:space="preserve"> - všetky vchodové dvere (aby bolo možné vidieť presklenné časti a plné výplne)</t>
  </si>
  <si>
    <t xml:space="preserve"> - celý dom z diaľky (na šírku, najlepšie v pomere 4:3) - bude na titulnej strane certifikátu a fotky budovy zo všetkých strán (tak aby bolo vidno všetky okná) </t>
  </si>
  <si>
    <t xml:space="preserve"> 1. tento vyplnený formulár</t>
  </si>
  <si>
    <r>
      <rPr>
        <b/>
        <sz val="11"/>
        <rFont val="Arial"/>
        <family val="2"/>
        <charset val="238"/>
      </rPr>
      <t xml:space="preserve"> 2.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projektovú dokumentáciu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pôdorysy</t>
    </r>
    <r>
      <rPr>
        <sz val="11"/>
        <rFont val="Arial"/>
        <family val="2"/>
        <charset val="238"/>
      </rPr>
      <t xml:space="preserve"> - suterén, prízemie, podkrovie a </t>
    </r>
    <r>
      <rPr>
        <b/>
        <sz val="11"/>
        <rFont val="Arial"/>
        <family val="2"/>
        <charset val="238"/>
      </rPr>
      <t>všetky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rezy</t>
    </r>
    <r>
      <rPr>
        <sz val="11"/>
        <rFont val="Arial"/>
        <family val="2"/>
        <charset val="238"/>
      </rPr>
      <t xml:space="preserve"> budovy 
</t>
    </r>
    <r>
      <rPr>
        <i/>
        <sz val="10"/>
        <rFont val="Arial"/>
        <family val="2"/>
        <charset val="238"/>
      </rPr>
      <t>(na pôdorysoch ktoré požadujeme majú byť uvedené aj rozmery okien, v rezoch majú byť uvedené výšky miestností)</t>
    </r>
  </si>
  <si>
    <r>
      <t xml:space="preserve"> - 1x foto - nápis na dištančnom rámiku (lišta </t>
    </r>
    <r>
      <rPr>
        <u/>
        <sz val="11"/>
        <rFont val="Arial"/>
        <family val="2"/>
        <charset val="238"/>
      </rPr>
      <t>medzi sklami</t>
    </r>
    <r>
      <rPr>
        <sz val="11"/>
        <rFont val="Arial"/>
        <family val="2"/>
        <charset val="238"/>
      </rPr>
      <t xml:space="preserve"> na okne), ak nenájdete nápis, spravte foto rámiku bez nápisu  </t>
    </r>
  </si>
  <si>
    <t>Salamander</t>
  </si>
  <si>
    <t>HELUZ FAMILY 38 brúsená (na murovaciu penu)</t>
  </si>
  <si>
    <r>
      <t xml:space="preserve">
Obvodová stena 2
</t>
    </r>
    <r>
      <rPr>
        <sz val="11"/>
        <rFont val="Arial"/>
        <family val="2"/>
        <charset val="238"/>
      </rPr>
      <t xml:space="preserve"> (ak je aj iná kombinácia 
</t>
    </r>
    <r>
      <rPr>
        <sz val="11"/>
        <color rgb="FFFF0000"/>
        <rFont val="Arial"/>
        <family val="2"/>
        <charset val="238"/>
      </rPr>
      <t>iné murivo-iná izolácia</t>
    </r>
    <r>
      <rPr>
        <sz val="11"/>
        <rFont val="Arial"/>
        <family val="2"/>
        <charset val="238"/>
      </rPr>
      <t>)</t>
    </r>
  </si>
  <si>
    <t>Minerálna vlna -  Isover Domo</t>
  </si>
  <si>
    <t>krbové kachle xy kW, bez prieduchov do iných miestností</t>
  </si>
  <si>
    <t>Príkon (W)</t>
  </si>
  <si>
    <t>Účinnosť</t>
  </si>
  <si>
    <t>Dosah v dome</t>
  </si>
  <si>
    <t>Počet lokálnych RJ</t>
  </si>
  <si>
    <t>centrálna</t>
  </si>
  <si>
    <t>centrálna  / lokálna</t>
  </si>
  <si>
    <t xml:space="preserve"> - pri solárnych alebo fotovoltaických paneloch poslať aj fotky týchto zariadení v exteriéri</t>
  </si>
  <si>
    <t xml:space="preserve"> - 1x foto - štítok s údajmi nalepený na garážovej bráne (ak je brána súčsťou rodinného domu)</t>
  </si>
  <si>
    <t>0 €</t>
  </si>
  <si>
    <t>- zvoľte do koľkých dní Vám máme certifikát zaslať, čím viac času nám dáte, tým je cena výhodnejšia (v štandardnom režime do 10 pracovných dní to máte bez príplatku)</t>
  </si>
  <si>
    <r>
      <t xml:space="preserve">Pred vypisovaním formulára si ho uložte do počítača. Všetky vzorové informácie červeným písmom ktoré nie sú Vaše nezabudnite vymazať. </t>
    </r>
    <r>
      <rPr>
        <b/>
        <sz val="10"/>
        <color theme="4" tint="-0.249977111117893"/>
        <rFont val="Arial"/>
        <family val="2"/>
        <charset val="238"/>
      </rPr>
      <t xml:space="preserve">Ak nejakú informáciu neviete, nechajtedanú kolónku prázdnu, alebo napíšte </t>
    </r>
    <r>
      <rPr>
        <b/>
        <sz val="10"/>
        <color rgb="FFFF0000"/>
        <rFont val="Arial"/>
        <family val="2"/>
        <charset val="238"/>
      </rPr>
      <t>"neviem"</t>
    </r>
    <r>
      <rPr>
        <b/>
        <sz val="10"/>
        <color theme="4" tint="-0.249977111117893"/>
        <rFont val="Arial"/>
        <family val="2"/>
        <charset val="238"/>
      </rPr>
      <t xml:space="preserve">.
</t>
    </r>
    <r>
      <rPr>
        <b/>
        <sz val="10"/>
        <color rgb="FFFF0000"/>
        <rFont val="Arial"/>
        <family val="2"/>
        <charset val="238"/>
      </rPr>
      <t/>
    </r>
  </si>
  <si>
    <t>Spolu na faktúre:</t>
  </si>
  <si>
    <t>Virtuálna batéria (áno/nie):</t>
  </si>
  <si>
    <t>Solárne panely (model,výkon):</t>
  </si>
  <si>
    <t xml:space="preserve">... ak ide o starší dom (rekonštr., pristavbu,nadstavbu ... nie novostavbu) </t>
  </si>
  <si>
    <t>- zvoľte "áno" ak je úžitková plocha nad 200 m2, (plochy miestnosti sú v tabuľke vedľa pôdorysu)
- zvoľte "nie" ak je úžitková plocha do 200 m2  (nevykurovaný suterén alebo garáž sa neráta)</t>
  </si>
  <si>
    <t>● Informácie nezabudnite uložiť (CTRL+S) a formulár následne zašlite spolu s ostatnými podkladmi na mailovú adresu :</t>
  </si>
  <si>
    <t>- zvoľte "áno" ak ak máte dom so šikminou vo vykurovanej časti alebo poschodový dom
- zvoľte "nie" ak máte bungalov s rovným stropom</t>
  </si>
  <si>
    <t>- zvoľte "áno" ak máte viac bytových jednotiek (viac kotolní), 
- zvoľte "nie" ak máte jednu bytovu jednotku s jedným hlavným vykurovacím systémom</t>
  </si>
  <si>
    <t xml:space="preserve">- zvoľte "áno" ak máte viac rekuperáciu, (rekuperácia je vetracie zariadenie ktoré umožňuje využiť teplo z odchádzajúceho vzduchu na ohrev privádzaného chladného vzduchu)
</t>
  </si>
  <si>
    <t>- zvoľte "áno" ak máme vyrátať navyše aj opatrenia ktoré aktuálne nie su realizované
- zvoľte "nie" ak postačuje vyrátať aktuálny stav</t>
  </si>
  <si>
    <t>- zvoľte "áno" a napíšte dohodnutú sumu ak sme sa dohodli na inej službe naviac, 
- zvoľte "nie" ak nebolo nič navyše dohodnuté</t>
  </si>
  <si>
    <t>555/222</t>
  </si>
  <si>
    <t>OVX 200Y</t>
  </si>
  <si>
    <t>... ak máte nevykurovaný alebo temperovaný suterén (pivnicu)</t>
  </si>
  <si>
    <t>telefonický kontakt (volajte prosím len v dobe od 7,00 hod. do 17,00 hod., ďakujem)</t>
  </si>
  <si>
    <t>2026</t>
  </si>
  <si>
    <r>
      <rPr>
        <b/>
        <sz val="11"/>
        <color rgb="FFCC0000"/>
        <rFont val="Arial"/>
        <family val="2"/>
        <charset val="238"/>
      </rPr>
      <t xml:space="preserve">Upozornenie! </t>
    </r>
    <r>
      <rPr>
        <b/>
        <sz val="11"/>
        <color rgb="FFFF0000"/>
        <rFont val="Arial"/>
        <family val="2"/>
        <charset val="238"/>
      </rPr>
      <t xml:space="preserve">.... Tento formulár </t>
    </r>
    <r>
      <rPr>
        <b/>
        <sz val="11"/>
        <color rgb="FFCC0000"/>
        <rFont val="Arial"/>
        <family val="2"/>
        <charset val="238"/>
      </rPr>
      <t>neslúži</t>
    </r>
    <r>
      <rPr>
        <b/>
        <sz val="11"/>
        <color rgb="FFFF0000"/>
        <rFont val="Arial"/>
        <family val="2"/>
        <charset val="238"/>
      </rPr>
      <t xml:space="preserve"> pre vyhotovenie energetického certifikátu za účelom štátnej dotácie (obnovdom)</t>
    </r>
  </si>
  <si>
    <r>
      <rPr>
        <b/>
        <sz val="14"/>
        <rFont val="Arial"/>
        <family val="2"/>
        <charset val="238"/>
      </rPr>
      <t xml:space="preserve">Cenník pre RODINNÉ DOMY
</t>
    </r>
    <r>
      <rPr>
        <b/>
        <sz val="11"/>
        <rFont val="Arial"/>
        <family val="2"/>
        <charset val="238"/>
      </rPr>
      <t>platný do 31.12.2026</t>
    </r>
    <r>
      <rPr>
        <b/>
        <sz val="1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>zistite Vašu presnú cenu - označte príplatky, ktoré sa Vás týkajú</t>
    </r>
  </si>
  <si>
    <t xml:space="preserve">... ak je úžitková plocha (obytný vykurovaný priestor) nad 250 m2 </t>
  </si>
  <si>
    <t>1.1.2026</t>
  </si>
  <si>
    <t>17000</t>
  </si>
  <si>
    <t>18000</t>
  </si>
  <si>
    <t>19000</t>
  </si>
  <si>
    <t>1960</t>
  </si>
  <si>
    <t>10 mm</t>
  </si>
  <si>
    <t>... tu napíšte sumu a za akú službu ... iný príplatok (dohodnutý telefonicky)</t>
  </si>
  <si>
    <t>https://www.certifikatybudov.sk/vzor-podkladov</t>
  </si>
  <si>
    <t>vizuálna pomôcka ...</t>
  </si>
  <si>
    <r>
      <rPr>
        <b/>
        <sz val="10"/>
        <rFont val="Arial"/>
        <family val="2"/>
        <charset val="238"/>
      </rPr>
      <t xml:space="preserve">⚠️ Upozornenie </t>
    </r>
    <r>
      <rPr>
        <sz val="10"/>
        <rFont val="Arial"/>
        <family val="2"/>
        <charset val="238"/>
      </rPr>
      <t xml:space="preserve">
Poskytnuté písomné údaje, dokumentácia ako aj fotodokumentácia musia byť aktuálne, pravdivé a nepozmenené.
Akékoľvek účelové úpravy fotografií, technických údajov alebo iných dokumentov </t>
    </r>
    <r>
      <rPr>
        <i/>
        <sz val="10"/>
        <rFont val="Arial"/>
        <family val="2"/>
        <charset val="238"/>
      </rPr>
      <t>(vrátane úprav pomocou grafických editorov alebo AI nástrojov)</t>
    </r>
    <r>
      <rPr>
        <sz val="10"/>
        <rFont val="Arial"/>
        <family val="2"/>
        <charset val="238"/>
      </rPr>
      <t xml:space="preserve"> sú neprípustné.
Poskytnutie sfalšovaných alebo nepravdivých podkladov ktoré nezodpovedajú reálnemu stavu budovy, môže naplniť skutkovú podstatu trestného činu:
   </t>
    </r>
    <r>
      <rPr>
        <b/>
        <sz val="10"/>
        <rFont val="Arial"/>
        <family val="2"/>
        <charset val="238"/>
      </rPr>
      <t xml:space="preserve"> Podvod podľa § 221 Trestného zákona</t>
    </r>
    <r>
      <rPr>
        <sz val="10"/>
        <rFont val="Arial"/>
        <family val="2"/>
        <charset val="238"/>
      </rPr>
      <t xml:space="preserve">,
   alebo </t>
    </r>
    <r>
      <rPr>
        <b/>
        <sz val="10"/>
        <rFont val="Arial"/>
        <family val="2"/>
        <charset val="238"/>
      </rPr>
      <t>Subvenčný podvod podľa § 225 Trestného zákona</t>
    </r>
    <r>
      <rPr>
        <sz val="10"/>
        <rFont val="Arial"/>
        <family val="2"/>
        <charset val="238"/>
      </rPr>
      <t xml:space="preserve">, 
ak je energetický certifikát použitý na získanie štátnej dotácie, príspevku alebo inej formy verejnej podpory,
    prípadne aj ďalších súvisiacich trestných činov podľa okolností prípadu.
Spracovateľ si vyhradzuje právo odmietnuť vypracovanie energetického certifikátu v prípade podozrenia na sfalšované, nepravdivé alebo neúplné podklady.
</t>
    </r>
    <r>
      <rPr>
        <b/>
        <sz val="10"/>
        <rFont val="Arial"/>
        <family val="2"/>
        <charset val="238"/>
      </rPr>
      <t>Objednávateľ nesie plnú právnu zodpovednosť za pravosť, správnosť a úplnosť dodaných informácií.</t>
    </r>
  </si>
  <si>
    <t>Zmeny oproti projektu (poznámky) - vzorové texty vymažte:</t>
  </si>
  <si>
    <r>
      <t xml:space="preserve"> </t>
    </r>
    <r>
      <rPr>
        <b/>
        <sz val="11"/>
        <rFont val="Arial"/>
        <family val="2"/>
        <charset val="238"/>
      </rPr>
      <t>3.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geometrický plán</t>
    </r>
    <r>
      <rPr>
        <sz val="11"/>
        <rFont val="Arial"/>
        <family val="2"/>
        <charset val="238"/>
      </rPr>
      <t xml:space="preserve"> (s vonkajšími rozmermi domu po realizácii stavby)</t>
    </r>
  </si>
  <si>
    <t>suterén, povala</t>
  </si>
  <si>
    <t>orientácia</t>
  </si>
  <si>
    <t>hliníkový profil</t>
  </si>
  <si>
    <t>plastové HST</t>
  </si>
  <si>
    <t>3-sklo</t>
  </si>
  <si>
    <t>0,6</t>
  </si>
  <si>
    <t>0,5</t>
  </si>
  <si>
    <t>Uf profilu</t>
  </si>
  <si>
    <t>Gava 44 mm</t>
  </si>
  <si>
    <t>plastové plné</t>
  </si>
  <si>
    <t>40 mm</t>
  </si>
  <si>
    <t>napr. Juh</t>
  </si>
  <si>
    <t>sekcionálna</t>
  </si>
  <si>
    <t>pir panely 40 mm</t>
  </si>
  <si>
    <t>... ak máte viac bytových jednotiek (viac bytov v jednej budove)</t>
  </si>
  <si>
    <t>matný sivý  (pošlite foto)</t>
  </si>
  <si>
    <t>lesklý strieborný (pošlite foto)</t>
  </si>
  <si>
    <t>matný čierny (pošlite foto)</t>
  </si>
  <si>
    <t xml:space="preserve">dištančný rámik </t>
  </si>
  <si>
    <t>Dištančný rámik</t>
  </si>
  <si>
    <t>rám</t>
  </si>
  <si>
    <t>sklo</t>
  </si>
  <si>
    <t>Rámik medzi sklami</t>
  </si>
  <si>
    <t>GGL MK06 3066</t>
  </si>
  <si>
    <t>OKNÁ</t>
  </si>
  <si>
    <t>DVERE</t>
  </si>
  <si>
    <t>Dvere - typ 1</t>
  </si>
  <si>
    <t>Dvere - typ 2</t>
  </si>
  <si>
    <t>Dvere - typ 3</t>
  </si>
  <si>
    <t>Okná - typ 1</t>
  </si>
  <si>
    <t>Okná - typ 2</t>
  </si>
  <si>
    <t>Okná - typ 3</t>
  </si>
  <si>
    <r>
      <t xml:space="preserve">Aktuálne vonkajšie rozmery budovy : </t>
    </r>
    <r>
      <rPr>
        <sz val="10"/>
        <rFont val="Arial"/>
        <family val="2"/>
        <charset val="238"/>
      </rPr>
      <t>(upravte text... vymažte/dopĺňte)</t>
    </r>
  </si>
  <si>
    <t>Názov stavby:</t>
  </si>
  <si>
    <r>
      <t xml:space="preserve">Budovy so stavebným povolením </t>
    </r>
    <r>
      <rPr>
        <b/>
        <sz val="7"/>
        <rFont val="Arial"/>
        <family val="2"/>
        <charset val="238"/>
      </rPr>
      <t xml:space="preserve">od 1.1.2021 </t>
    </r>
    <r>
      <rPr>
        <sz val="7"/>
        <rFont val="Arial"/>
        <family val="2"/>
        <charset val="238"/>
      </rPr>
      <t xml:space="preserve">by mali dosiahnuť energetickú triedu </t>
    </r>
    <r>
      <rPr>
        <b/>
        <sz val="7"/>
        <rFont val="Arial"/>
        <family val="2"/>
        <charset val="238"/>
      </rPr>
      <t>A0</t>
    </r>
    <r>
      <rPr>
        <sz val="7"/>
        <rFont val="Arial"/>
        <family val="2"/>
        <charset val="238"/>
      </rPr>
      <t>. O povinnosti dosiahnúť A0 rozhoduje príslušný stavebný úrad. Zateplený RD s tepelným čerpadlom dosiahne A0. Pri RD s iným vykurovaním a ohrevom vody odporúčame vopred konzultovať s nami a následne so stavebným úradom.</t>
    </r>
  </si>
  <si>
    <r>
      <t xml:space="preserve">Rok prvej kolaudácie:
</t>
    </r>
    <r>
      <rPr>
        <sz val="9"/>
        <color rgb="FFC00000"/>
        <rFont val="Arial"/>
        <family val="2"/>
        <charset val="238"/>
      </rPr>
      <t>(kedy bola budova postavená):</t>
    </r>
  </si>
  <si>
    <r>
      <t xml:space="preserve">Rok poslednej rekonštrukcie
 </t>
    </r>
    <r>
      <rPr>
        <sz val="9"/>
        <color rgb="FFC00000"/>
        <rFont val="Arial"/>
        <family val="2"/>
        <charset val="238"/>
      </rPr>
      <t>(napr. nadstavby, zateplenia ...):</t>
    </r>
  </si>
  <si>
    <r>
      <t xml:space="preserve">2025 </t>
    </r>
    <r>
      <rPr>
        <sz val="10"/>
        <color rgb="FFC00000"/>
        <rFont val="Arial"/>
        <family val="2"/>
        <charset val="238"/>
      </rPr>
      <t>(kWh/rok)</t>
    </r>
  </si>
  <si>
    <r>
      <t xml:space="preserve">2024 </t>
    </r>
    <r>
      <rPr>
        <sz val="10"/>
        <color rgb="FFC00000"/>
        <rFont val="Arial"/>
        <family val="2"/>
        <charset val="238"/>
      </rPr>
      <t>(kWh/rok)</t>
    </r>
  </si>
  <si>
    <r>
      <t xml:space="preserve">2023 </t>
    </r>
    <r>
      <rPr>
        <sz val="10"/>
        <color rgb="FFC00000"/>
        <rFont val="Arial"/>
        <family val="2"/>
        <charset val="238"/>
      </rPr>
      <t>(kWh/rok)</t>
    </r>
  </si>
  <si>
    <t>Časť 1  ...   INFORMÁCIE O OBJEDNÁVATEĽOVI</t>
  </si>
  <si>
    <t xml:space="preserve">Časť 2  ...   INFORMÁCIE O OTVOROVÝCH KONŠTRUKCIÁCH:  </t>
  </si>
  <si>
    <t>Časť 3  ...   INFORMÁCIE O STAVEBNÝCH KONŠTRUKCIÁCH:</t>
  </si>
  <si>
    <t>Časť 4  ...   VYKUROVANIE A OHREV ÚŽITKOVEJ VODY</t>
  </si>
  <si>
    <r>
      <t xml:space="preserve">Spotreby energie na vykurovanie za predošlé 3 roky 
</t>
    </r>
    <r>
      <rPr>
        <sz val="9"/>
        <color rgb="FFFF0000"/>
        <rFont val="Arial"/>
        <family val="2"/>
        <charset val="238"/>
      </rPr>
      <t>(netýka sa novostavieb)</t>
    </r>
  </si>
  <si>
    <r>
      <t xml:space="preserve">... za poschodový dom alebo bungalov so šikminou vo vykurovanej časti
</t>
    </r>
    <r>
      <rPr>
        <sz val="10"/>
        <rFont val="Arial"/>
        <family val="2"/>
        <charset val="238"/>
      </rPr>
      <t>(aj keď je šikmá strecha len v jednej vykurovanej miestnosti)</t>
    </r>
  </si>
  <si>
    <r>
      <t xml:space="preserve">... ak máme vyrátať aj navrhované opatrenia nie len aktuálny stav 
  </t>
    </r>
    <r>
      <rPr>
        <sz val="10"/>
        <rFont val="Arial"/>
        <family val="2"/>
        <charset val="238"/>
      </rPr>
      <t>(napr. dom nie je zateplený a chcete mať uvedenú aj hodnotu po zateplení)</t>
    </r>
  </si>
  <si>
    <r>
      <t xml:space="preserve">... tu môžete zvoliť kratšiu dobu vypracovania </t>
    </r>
    <r>
      <rPr>
        <sz val="10"/>
        <rFont val="Arial"/>
        <family val="2"/>
        <charset val="238"/>
      </rPr>
      <t>(napr. do 7.,5.,3. pracovných dní)
    ak ju nezmeníte ostáva do 10 pracovnách dní - bez príplatku</t>
    </r>
  </si>
  <si>
    <r>
      <rPr>
        <b/>
        <sz val="16"/>
        <rFont val="Arial"/>
        <family val="2"/>
        <charset val="238"/>
      </rPr>
      <t xml:space="preserve">VŠETKY VZOROVÉ INFORMÁCIE </t>
    </r>
    <r>
      <rPr>
        <sz val="16"/>
        <rFont val="Arial"/>
        <family val="2"/>
        <charset val="238"/>
      </rPr>
      <t xml:space="preserve">(KTORÉ NIE SÚ VAŠE) </t>
    </r>
    <r>
      <rPr>
        <b/>
        <sz val="16"/>
        <rFont val="Arial"/>
        <family val="2"/>
        <charset val="238"/>
      </rPr>
      <t>ZMAZAŤ !!!</t>
    </r>
  </si>
  <si>
    <t>Materiál + rozmer rozvody TÚV:</t>
  </si>
  <si>
    <t xml:space="preserve">Umiestnenie kotolne (tech.miestnosti) </t>
  </si>
  <si>
    <t>penová izolácia</t>
  </si>
  <si>
    <t xml:space="preserve">Tepelné čerpadlo vzduch-voda ... napr. Daikin Altherma MT 8 kW  
typ vnútornej jednotky ........................... (opísať so štítka alebo z dokumentácie), 
typ vonkajšej jednotky  .......................... (opísať so štítka alebo z dokumentácie), </t>
  </si>
  <si>
    <r>
      <t xml:space="preserve">Krbova vlozka, volne stojace kachle atd </t>
    </r>
    <r>
      <rPr>
        <sz val="10"/>
        <rFont val="Arial"/>
        <family val="2"/>
        <charset val="238"/>
      </rPr>
      <t>- vlozka (teplovodna,ma prieduchy po dome, bez prieduchov)</t>
    </r>
  </si>
  <si>
    <t>Poznámka / Iné :</t>
  </si>
  <si>
    <t xml:space="preserve">  vnutorny termostat </t>
  </si>
  <si>
    <r>
      <t xml:space="preserve">ekvitermická
</t>
    </r>
    <r>
      <rPr>
        <sz val="10"/>
        <rFont val="Arial"/>
        <family val="2"/>
        <charset val="238"/>
      </rPr>
      <t xml:space="preserve"> (snímač vonkajšej teploty)</t>
    </r>
  </si>
  <si>
    <t xml:space="preserve">Manuálne / Hydraulicky </t>
  </si>
  <si>
    <r>
      <t>Teplotná regulácia v budove</t>
    </r>
    <r>
      <rPr>
        <sz val="10"/>
        <rFont val="Arial"/>
        <family val="2"/>
        <charset val="238"/>
      </rPr>
      <t xml:space="preserve"> popisať  </t>
    </r>
  </si>
  <si>
    <r>
      <t>Rozvody vedené aj v nevykurovanom priestore</t>
    </r>
    <r>
      <rPr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</si>
  <si>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Dĺžka úseku rozvodov v nevyk. priestore:</t>
    </r>
    <r>
      <rPr>
        <b/>
        <sz val="11"/>
        <rFont val="Arial"/>
        <family val="2"/>
        <charset val="238"/>
      </rPr>
      <t xml:space="preserve">   </t>
    </r>
  </si>
  <si>
    <t>cca 5 m</t>
  </si>
  <si>
    <t>Vysvetlivky :</t>
  </si>
  <si>
    <r>
      <rPr>
        <sz val="10"/>
        <color rgb="FFFF0000"/>
        <rFont val="Arial"/>
        <family val="2"/>
        <charset val="238"/>
      </rPr>
      <t xml:space="preserve"> - rodinný dom má rozmer presne podľa projektovej dokumentácie,
 - rozmery boli zmenené ... zasielam geometrické zameranie skutočného stavu 
   (zamerané s izoláciou / bez izolácie fasády) 
</t>
    </r>
    <r>
      <rPr>
        <b/>
        <sz val="10"/>
        <color rgb="FFFF0000"/>
        <rFont val="Arial"/>
        <family val="2"/>
        <charset val="238"/>
      </rPr>
      <t xml:space="preserve"> - </t>
    </r>
    <r>
      <rPr>
        <sz val="10"/>
        <color rgb="FFFF0000"/>
        <rFont val="Arial"/>
        <family val="2"/>
        <charset val="238"/>
      </rPr>
      <t>alebo ak neviete ...</t>
    </r>
    <r>
      <rPr>
        <b/>
        <sz val="10"/>
        <color rgb="FFFF000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odmerajte dom a napíšte sem presné vonkajšie rozmery .... (prípadne zašlite náčrt)</t>
    </r>
  </si>
  <si>
    <t>Parcelné číslo:
(len pod budovou)</t>
  </si>
  <si>
    <t>Rok stavebného povolenia:
(kedy bolo vydané):</t>
  </si>
  <si>
    <t>Rok aktuálnej kolaudácie
(poslednej, nasledujúcej):</t>
  </si>
  <si>
    <r>
      <rPr>
        <b/>
        <sz val="10"/>
        <color rgb="FFFF0000"/>
        <rFont val="Arial"/>
        <family val="2"/>
        <charset val="238"/>
      </rPr>
      <t>nemusíte vypĺňať</t>
    </r>
    <r>
      <rPr>
        <b/>
        <sz val="10"/>
        <rFont val="Arial"/>
        <family val="2"/>
        <charset val="238"/>
      </rPr>
      <t xml:space="preserve"> ak pošlete dokumentáciu alebo foto štítkov 
</t>
    </r>
    <r>
      <rPr>
        <sz val="10"/>
        <rFont val="Arial"/>
        <family val="2"/>
        <charset val="238"/>
      </rPr>
      <t>(u strešných okien - nalepené na ráme krídla - vidno po otvorení krídla)</t>
    </r>
  </si>
  <si>
    <t>počet   /  šírka  /   výška</t>
  </si>
  <si>
    <t>penová izolácia, 10 mm</t>
  </si>
  <si>
    <t>Izolácia rozvodov:</t>
  </si>
  <si>
    <t>Materiál rozvodov kúrenia</t>
  </si>
  <si>
    <t xml:space="preserve">   garáž / suterén / nie</t>
  </si>
  <si>
    <r>
      <t xml:space="preserve">Klimatizácie:
</t>
    </r>
    <r>
      <rPr>
        <sz val="10"/>
        <rFont val="Arial"/>
        <family val="2"/>
        <charset val="238"/>
      </rPr>
      <t>(len ak plní funkciu vykurovania)</t>
    </r>
  </si>
  <si>
    <t>vnútorná jednotka, počet,  .............. 
vonkajšia jednotka, počet  ...............(typy opísať so štítka alebo z dokumentácie)</t>
  </si>
  <si>
    <t>(radiátory, podlahové, atď.) 
Uvies kde sa nachadzaju  radiatory  
a kde podlahove  vykurovanie</t>
  </si>
  <si>
    <r>
      <rPr>
        <sz val="11"/>
        <rFont val="Arial"/>
        <family val="2"/>
        <charset val="238"/>
      </rPr>
      <t>Podlahové kúrenie:</t>
    </r>
    <r>
      <rPr>
        <sz val="11"/>
        <color indexed="10"/>
        <rFont val="Arial"/>
        <family val="2"/>
        <charset val="238"/>
      </rPr>
      <t xml:space="preserve"> 100% plochy
</t>
    </r>
    <r>
      <rPr>
        <sz val="11"/>
        <rFont val="Arial"/>
        <family val="2"/>
        <charset val="238"/>
      </rPr>
      <t>Radiátory:</t>
    </r>
    <r>
      <rPr>
        <sz val="11"/>
        <color indexed="10"/>
        <rFont val="Arial"/>
        <family val="2"/>
        <charset val="238"/>
      </rPr>
      <t xml:space="preserve"> 0% plochy
</t>
    </r>
    <r>
      <rPr>
        <sz val="11"/>
        <rFont val="Arial"/>
        <family val="2"/>
        <charset val="238"/>
      </rPr>
      <t xml:space="preserve">Elektrické podlahové rohože/odporové drôty (celkový výkon): </t>
    </r>
    <r>
      <rPr>
        <sz val="11"/>
        <color indexed="10"/>
        <rFont val="Arial"/>
        <family val="2"/>
        <charset val="238"/>
      </rPr>
      <t xml:space="preserve">0% plochy; 0 kW
</t>
    </r>
    <r>
      <rPr>
        <sz val="11"/>
        <rFont val="Arial"/>
        <family val="2"/>
        <charset val="238"/>
      </rPr>
      <t xml:space="preserve">Rebríkové radiátory: </t>
    </r>
    <r>
      <rPr>
        <sz val="11"/>
        <color indexed="10"/>
        <rFont val="Arial"/>
        <family val="2"/>
        <charset val="238"/>
      </rPr>
      <t xml:space="preserve">1 ks napojené na podlahové vykurovanie </t>
    </r>
  </si>
  <si>
    <r>
      <t xml:space="preserve">Zdroj TÚV (teplej úžitk.vody): </t>
    </r>
    <r>
      <rPr>
        <sz val="9"/>
        <rFont val="Arial"/>
        <family val="2"/>
        <charset val="238"/>
      </rPr>
      <t xml:space="preserve">čím sa ohrieva Percentualne rozdelit cim sa voda ohrieva </t>
    </r>
    <r>
      <rPr>
        <b/>
        <sz val="9"/>
        <rFont val="Arial"/>
        <family val="2"/>
        <charset val="238"/>
      </rPr>
      <t xml:space="preserve"> Ak nevie ked tak navrhnite.</t>
    </r>
  </si>
  <si>
    <r>
      <rPr>
        <b/>
        <sz val="10"/>
        <rFont val="Arial"/>
        <family val="2"/>
        <charset val="238"/>
      </rPr>
      <t>Palivo</t>
    </r>
    <r>
      <rPr>
        <sz val="10"/>
        <rFont val="Arial"/>
        <family val="2"/>
        <charset val="238"/>
      </rPr>
      <t xml:space="preserve"> : percentualne rozdeliť čim bude dom vykurovaný</t>
    </r>
  </si>
  <si>
    <t xml:space="preserve">akumulačná nádrž typ ........... o objeme ....1500...... litrov typ ........... </t>
  </si>
  <si>
    <r>
      <t xml:space="preserve">Akumulačná nádrž 
</t>
    </r>
    <r>
      <rPr>
        <u/>
        <sz val="8"/>
        <color rgb="FFC00000"/>
        <rFont val="Arial"/>
        <family val="2"/>
        <charset val="238"/>
      </rPr>
      <t>na vykurovaciu vodu</t>
    </r>
    <r>
      <rPr>
        <sz val="8"/>
        <color rgb="FFC00000"/>
        <rFont val="Arial"/>
        <family val="2"/>
        <charset val="238"/>
      </rPr>
      <t>,</t>
    </r>
    <r>
      <rPr>
        <sz val="10"/>
        <color rgb="FFC00000"/>
        <rFont val="Arial"/>
        <family val="2"/>
        <charset val="238"/>
      </rPr>
      <t xml:space="preserve"> </t>
    </r>
    <r>
      <rPr>
        <sz val="8"/>
        <color rgb="FFC00000"/>
        <rFont val="Arial"/>
        <family val="2"/>
        <charset val="238"/>
      </rPr>
      <t>ktorá ide do radiátorov (podlahovky)</t>
    </r>
    <r>
      <rPr>
        <b/>
        <sz val="10"/>
        <rFont val="Arial"/>
        <family val="2"/>
        <charset val="238"/>
      </rPr>
      <t xml:space="preserve"> </t>
    </r>
  </si>
  <si>
    <t xml:space="preserve">Hlavný zdroj tepla (kotol) </t>
  </si>
  <si>
    <r>
      <t>V prípade záujmu nás kontaktujte telefonicky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pracovné dni od 7,00 do 17,00 hod / kontakt je na konci formulára /. </t>
    </r>
  </si>
  <si>
    <t>v obytnej časti domu / v nevykurovanom suteréne / v temperovanej garáži / ...</t>
  </si>
  <si>
    <r>
      <rPr>
        <b/>
        <sz val="10"/>
        <color rgb="FFFF0000"/>
        <rFont val="Arial"/>
        <family val="2"/>
        <charset val="238"/>
      </rPr>
      <t>Nemusíte vypĺňať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ak nám pošlete dokumentáciu </t>
    </r>
    <r>
      <rPr>
        <sz val="10"/>
        <color rgb="FFFF0000"/>
        <rFont val="Arial"/>
        <family val="2"/>
        <charset val="238"/>
      </rPr>
      <t>(napr.cenovú ponuku)</t>
    </r>
    <r>
      <rPr>
        <sz val="10"/>
        <rFont val="Arial"/>
        <family val="2"/>
        <charset val="238"/>
      </rPr>
      <t xml:space="preserve">,... stačí len vymazať vzorové údaje.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</si>
</sst>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6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4"/>
      <name val="Arial"/>
      <family val="2"/>
      <charset val="238"/>
    </font>
    <font>
      <sz val="9"/>
      <color indexed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1"/>
    </font>
    <font>
      <i/>
      <sz val="11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2"/>
      <name val="Arial"/>
      <family val="2"/>
      <charset val="238"/>
    </font>
    <font>
      <b/>
      <sz val="11"/>
      <color rgb="FFCC0099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theme="0"/>
      <name val="Arial"/>
      <family val="2"/>
      <charset val="238"/>
    </font>
    <font>
      <u/>
      <sz val="10"/>
      <color rgb="FF2746C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rgb="FFFF0000"/>
      <name val="Arial CE"/>
      <charset val="238"/>
    </font>
    <font>
      <sz val="20"/>
      <color rgb="FFFF0000"/>
      <name val="Arial CE"/>
      <charset val="238"/>
    </font>
    <font>
      <sz val="10"/>
      <color rgb="FFFF0000"/>
      <name val="Arial CE"/>
      <charset val="238"/>
    </font>
    <font>
      <b/>
      <sz val="11"/>
      <color rgb="FFCC0000"/>
      <name val="Arial"/>
      <family val="2"/>
      <charset val="238"/>
    </font>
    <font>
      <b/>
      <sz val="10"/>
      <color rgb="FFCC0000"/>
      <name val="Arial"/>
      <family val="2"/>
      <charset val="238"/>
    </font>
    <font>
      <sz val="10"/>
      <color rgb="FFCC0000"/>
      <name val="Arial"/>
      <family val="2"/>
      <charset val="238"/>
    </font>
    <font>
      <u/>
      <sz val="8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2"/>
      <color rgb="FFFFFFFF"/>
      <name val="Arial CE"/>
      <charset val="238"/>
    </font>
    <font>
      <sz val="20"/>
      <color rgb="FFFFFFFF"/>
      <name val="Arial CE"/>
      <charset val="238"/>
    </font>
    <font>
      <sz val="10"/>
      <color rgb="FFFFFFFF"/>
      <name val="Arial"/>
      <family val="2"/>
      <charset val="238"/>
    </font>
    <font>
      <sz val="10"/>
      <color rgb="FFFFFFFF"/>
      <name val="Arial CE"/>
      <charset val="238"/>
    </font>
    <font>
      <sz val="9"/>
      <color rgb="FFFFFFFF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AC1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AC1"/>
        </stop>
      </gradient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slantDashDot">
        <color rgb="FFCC0099"/>
      </left>
      <right/>
      <top style="slantDashDot">
        <color rgb="FFCC0099"/>
      </top>
      <bottom/>
      <diagonal/>
    </border>
    <border>
      <left/>
      <right/>
      <top style="slantDashDot">
        <color rgb="FFCC0099"/>
      </top>
      <bottom/>
      <diagonal/>
    </border>
    <border>
      <left/>
      <right style="slantDashDot">
        <color rgb="FFCC0099"/>
      </right>
      <top style="slantDashDot">
        <color rgb="FFCC0099"/>
      </top>
      <bottom/>
      <diagonal/>
    </border>
    <border>
      <left style="slantDashDot">
        <color rgb="FFCC0099"/>
      </left>
      <right/>
      <top/>
      <bottom/>
      <diagonal/>
    </border>
    <border>
      <left/>
      <right style="slantDashDot">
        <color rgb="FFCC0099"/>
      </right>
      <top/>
      <bottom/>
      <diagonal/>
    </border>
    <border>
      <left style="slantDashDot">
        <color rgb="FFCC0099"/>
      </left>
      <right/>
      <top/>
      <bottom style="slantDashDot">
        <color rgb="FFCC0099"/>
      </bottom>
      <diagonal/>
    </border>
    <border>
      <left/>
      <right/>
      <top/>
      <bottom style="slantDashDot">
        <color rgb="FFCC0099"/>
      </bottom>
      <diagonal/>
    </border>
    <border>
      <left/>
      <right style="slantDashDot">
        <color rgb="FFCC0099"/>
      </right>
      <top/>
      <bottom style="slantDashDot">
        <color rgb="FFCC009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7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0" fillId="0" borderId="0" xfId="0" applyProtection="1">
      <protection locked="0"/>
    </xf>
    <xf numFmtId="0" fontId="2" fillId="0" borderId="0" xfId="0" applyFont="1" applyAlignment="1">
      <alignment vertical="top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0" xfId="0" applyNumberFormat="1" applyFont="1" applyBorder="1" applyAlignment="1" applyProtection="1">
      <alignment vertical="center" wrapText="1"/>
      <protection locked="0"/>
    </xf>
    <xf numFmtId="9" fontId="15" fillId="2" borderId="10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9" fontId="15" fillId="2" borderId="6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4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/>
    <xf numFmtId="0" fontId="15" fillId="0" borderId="0" xfId="0" applyFont="1"/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4" fillId="0" borderId="0" xfId="0" applyFont="1"/>
    <xf numFmtId="0" fontId="26" fillId="0" borderId="0" xfId="3" applyFont="1" applyAlignment="1">
      <alignment vertical="center"/>
    </xf>
    <xf numFmtId="0" fontId="23" fillId="0" borderId="0" xfId="1" applyFont="1" applyFill="1" applyProtection="1"/>
    <xf numFmtId="0" fontId="1" fillId="0" borderId="0" xfId="1" applyFont="1" applyFill="1" applyProtection="1"/>
    <xf numFmtId="0" fontId="4" fillId="7" borderId="0" xfId="0" applyFont="1" applyFill="1"/>
    <xf numFmtId="0" fontId="0" fillId="7" borderId="0" xfId="0" applyFill="1"/>
    <xf numFmtId="0" fontId="2" fillId="7" borderId="0" xfId="0" applyFont="1" applyFill="1"/>
    <xf numFmtId="0" fontId="17" fillId="3" borderId="0" xfId="0" applyFont="1" applyFill="1"/>
    <xf numFmtId="0" fontId="15" fillId="3" borderId="0" xfId="0" applyFont="1" applyFill="1"/>
    <xf numFmtId="0" fontId="15" fillId="7" borderId="0" xfId="0" applyFont="1" applyFill="1"/>
    <xf numFmtId="0" fontId="22" fillId="7" borderId="0" xfId="2" applyFill="1" applyAlignment="1" applyProtection="1"/>
    <xf numFmtId="0" fontId="9" fillId="0" borderId="0" xfId="0" applyFont="1"/>
    <xf numFmtId="0" fontId="4" fillId="2" borderId="0" xfId="0" applyFont="1" applyFill="1"/>
    <xf numFmtId="0" fontId="15" fillId="2" borderId="0" xfId="0" applyFont="1" applyFill="1"/>
    <xf numFmtId="0" fontId="22" fillId="0" borderId="0" xfId="2" applyFill="1" applyAlignment="1" applyProtection="1">
      <protection locked="0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0" fillId="9" borderId="0" xfId="0" applyFill="1"/>
    <xf numFmtId="49" fontId="2" fillId="9" borderId="0" xfId="0" applyNumberFormat="1" applyFont="1" applyFill="1" applyAlignment="1">
      <alignment horizontal="center"/>
    </xf>
    <xf numFmtId="49" fontId="2" fillId="9" borderId="0" xfId="0" applyNumberFormat="1" applyFont="1" applyFill="1" applyAlignment="1">
      <alignment horizontal="center" vertical="center" wrapText="1"/>
    </xf>
    <xf numFmtId="49" fontId="2" fillId="9" borderId="0" xfId="0" applyNumberFormat="1" applyFont="1" applyFill="1"/>
    <xf numFmtId="0" fontId="2" fillId="9" borderId="0" xfId="0" applyFont="1" applyFill="1" applyAlignment="1">
      <alignment vertical="top" wrapText="1"/>
    </xf>
    <xf numFmtId="0" fontId="0" fillId="10" borderId="0" xfId="0" applyFill="1"/>
    <xf numFmtId="49" fontId="20" fillId="10" borderId="0" xfId="0" applyNumberFormat="1" applyFont="1" applyFill="1" applyAlignment="1">
      <alignment horizontal="center" wrapText="1"/>
    </xf>
    <xf numFmtId="49" fontId="20" fillId="1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9" fillId="9" borderId="0" xfId="0" applyFont="1" applyFill="1" applyAlignment="1">
      <alignment horizontal="center" vertical="top" wrapText="1"/>
    </xf>
    <xf numFmtId="0" fontId="0" fillId="4" borderId="0" xfId="0" applyFill="1"/>
    <xf numFmtId="0" fontId="11" fillId="4" borderId="0" xfId="0" applyFont="1" applyFill="1"/>
    <xf numFmtId="49" fontId="3" fillId="4" borderId="4" xfId="0" applyNumberFormat="1" applyFont="1" applyFill="1" applyBorder="1" applyAlignment="1">
      <alignment horizontal="center" vertical="center" textRotation="90"/>
    </xf>
    <xf numFmtId="49" fontId="0" fillId="4" borderId="4" xfId="0" applyNumberForma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left" vertical="center" indent="1"/>
    </xf>
    <xf numFmtId="49" fontId="12" fillId="4" borderId="4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 wrapText="1" indent="1"/>
    </xf>
    <xf numFmtId="49" fontId="2" fillId="4" borderId="6" xfId="0" applyNumberFormat="1" applyFont="1" applyFill="1" applyBorder="1"/>
    <xf numFmtId="49" fontId="3" fillId="4" borderId="1" xfId="0" applyNumberFormat="1" applyFont="1" applyFill="1" applyBorder="1" applyAlignment="1">
      <alignment vertical="center" textRotation="90" wrapText="1"/>
    </xf>
    <xf numFmtId="49" fontId="0" fillId="4" borderId="6" xfId="0" applyNumberFormat="1" applyFill="1" applyBorder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3" fillId="4" borderId="0" xfId="0" applyNumberFormat="1" applyFont="1" applyFill="1" applyAlignment="1">
      <alignment horizontal="center" vertical="center" textRotation="90" wrapText="1"/>
    </xf>
    <xf numFmtId="49" fontId="3" fillId="4" borderId="6" xfId="0" applyNumberFormat="1" applyFont="1" applyFill="1" applyBorder="1" applyAlignment="1">
      <alignment vertical="center" textRotation="90" wrapText="1"/>
    </xf>
    <xf numFmtId="49" fontId="2" fillId="4" borderId="0" xfId="0" applyNumberFormat="1" applyFont="1" applyFill="1"/>
    <xf numFmtId="49" fontId="0" fillId="4" borderId="0" xfId="0" applyNumberFormat="1" applyFill="1" applyAlignment="1">
      <alignment horizontal="left" vertical="center" indent="1"/>
    </xf>
    <xf numFmtId="49" fontId="2" fillId="4" borderId="0" xfId="0" applyNumberFormat="1" applyFont="1" applyFill="1" applyAlignment="1">
      <alignment horizontal="left" vertical="center" wrapText="1" indent="1"/>
    </xf>
    <xf numFmtId="0" fontId="0" fillId="5" borderId="0" xfId="0" applyFill="1"/>
    <xf numFmtId="0" fontId="0" fillId="4" borderId="65" xfId="0" applyFill="1" applyBorder="1"/>
    <xf numFmtId="0" fontId="0" fillId="5" borderId="61" xfId="0" applyFill="1" applyBorder="1"/>
    <xf numFmtId="0" fontId="0" fillId="5" borderId="63" xfId="0" applyFill="1" applyBorder="1"/>
    <xf numFmtId="0" fontId="0" fillId="5" borderId="64" xfId="0" applyFill="1" applyBorder="1"/>
    <xf numFmtId="49" fontId="11" fillId="5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0" fillId="5" borderId="65" xfId="0" applyFill="1" applyBorder="1"/>
    <xf numFmtId="44" fontId="17" fillId="5" borderId="0" xfId="0" applyNumberFormat="1" applyFont="1" applyFill="1" applyAlignment="1" applyProtection="1">
      <alignment horizontal="center"/>
      <protection locked="0"/>
    </xf>
    <xf numFmtId="44" fontId="3" fillId="5" borderId="0" xfId="0" applyNumberFormat="1" applyFont="1" applyFill="1" applyAlignment="1">
      <alignment horizontal="center"/>
    </xf>
    <xf numFmtId="49" fontId="4" fillId="5" borderId="0" xfId="0" applyNumberFormat="1" applyFont="1" applyFill="1" applyAlignment="1">
      <alignment wrapText="1"/>
    </xf>
    <xf numFmtId="0" fontId="0" fillId="5" borderId="0" xfId="0" applyFill="1" applyAlignment="1">
      <alignment vertical="center"/>
    </xf>
    <xf numFmtId="0" fontId="0" fillId="5" borderId="66" xfId="0" applyFill="1" applyBorder="1"/>
    <xf numFmtId="49" fontId="11" fillId="5" borderId="67" xfId="0" applyNumberFormat="1" applyFont="1" applyFill="1" applyBorder="1" applyAlignment="1">
      <alignment horizontal="center"/>
    </xf>
    <xf numFmtId="49" fontId="15" fillId="5" borderId="0" xfId="0" applyNumberFormat="1" applyFont="1" applyFill="1" applyAlignment="1">
      <alignment horizontal="left" wrapText="1"/>
    </xf>
    <xf numFmtId="49" fontId="15" fillId="5" borderId="65" xfId="0" applyNumberFormat="1" applyFont="1" applyFill="1" applyBorder="1" applyAlignment="1">
      <alignment horizontal="left" wrapText="1"/>
    </xf>
    <xf numFmtId="49" fontId="4" fillId="5" borderId="0" xfId="0" applyNumberFormat="1" applyFont="1" applyFill="1" applyAlignment="1">
      <alignment horizontal="left" wrapText="1"/>
    </xf>
    <xf numFmtId="49" fontId="4" fillId="5" borderId="65" xfId="0" applyNumberFormat="1" applyFont="1" applyFill="1" applyBorder="1" applyAlignment="1">
      <alignment horizontal="left" wrapText="1"/>
    </xf>
    <xf numFmtId="49" fontId="4" fillId="5" borderId="65" xfId="0" applyNumberFormat="1" applyFont="1" applyFill="1" applyBorder="1" applyAlignment="1">
      <alignment wrapText="1"/>
    </xf>
    <xf numFmtId="0" fontId="0" fillId="5" borderId="68" xfId="0" applyFill="1" applyBorder="1"/>
    <xf numFmtId="44" fontId="11" fillId="5" borderId="0" xfId="0" applyNumberFormat="1" applyFont="1" applyFill="1"/>
    <xf numFmtId="44" fontId="31" fillId="5" borderId="69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49" fontId="0" fillId="0" borderId="0" xfId="0" applyNumberFormat="1"/>
    <xf numFmtId="0" fontId="12" fillId="0" borderId="0" xfId="1" applyNumberFormat="1" applyFont="1" applyFill="1" applyBorder="1" applyProtection="1"/>
    <xf numFmtId="44" fontId="31" fillId="5" borderId="0" xfId="0" applyNumberFormat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>
      <alignment vertical="center" wrapText="1"/>
    </xf>
    <xf numFmtId="0" fontId="9" fillId="5" borderId="0" xfId="0" applyFont="1" applyFill="1"/>
    <xf numFmtId="49" fontId="35" fillId="5" borderId="0" xfId="2" applyNumberFormat="1" applyFont="1" applyFill="1" applyBorder="1" applyAlignment="1" applyProtection="1">
      <alignment horizontal="left"/>
    </xf>
    <xf numFmtId="49" fontId="22" fillId="5" borderId="0" xfId="2" applyNumberFormat="1" applyFill="1" applyBorder="1" applyAlignment="1" applyProtection="1">
      <alignment horizontal="left"/>
    </xf>
    <xf numFmtId="49" fontId="3" fillId="5" borderId="67" xfId="0" applyNumberFormat="1" applyFont="1" applyFill="1" applyBorder="1" applyAlignment="1">
      <alignment horizontal="left" vertical="center" wrapText="1"/>
    </xf>
    <xf numFmtId="44" fontId="31" fillId="5" borderId="6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49" fontId="31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15" fillId="0" borderId="0" xfId="0" applyNumberFormat="1" applyFont="1" applyAlignment="1">
      <alignment horizontal="left" wrapText="1"/>
    </xf>
    <xf numFmtId="0" fontId="28" fillId="0" borderId="0" xfId="0" applyFont="1" applyAlignment="1">
      <alignment vertical="center"/>
    </xf>
    <xf numFmtId="0" fontId="34" fillId="0" borderId="0" xfId="0" applyFont="1" applyAlignment="1">
      <alignment wrapText="1"/>
    </xf>
    <xf numFmtId="42" fontId="34" fillId="0" borderId="0" xfId="0" applyNumberFormat="1" applyFont="1"/>
    <xf numFmtId="49" fontId="34" fillId="0" borderId="0" xfId="0" applyNumberFormat="1" applyFont="1"/>
    <xf numFmtId="49" fontId="2" fillId="0" borderId="0" xfId="0" applyNumberFormat="1" applyFont="1"/>
    <xf numFmtId="49" fontId="12" fillId="0" borderId="0" xfId="0" applyNumberFormat="1" applyFont="1"/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9" fontId="15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/>
      <protection locked="0"/>
    </xf>
    <xf numFmtId="44" fontId="11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right" vertical="center"/>
    </xf>
    <xf numFmtId="44" fontId="3" fillId="5" borderId="69" xfId="0" applyNumberFormat="1" applyFont="1" applyFill="1" applyBorder="1" applyAlignment="1" applyProtection="1">
      <alignment horizontal="center" vertical="center"/>
      <protection locked="0"/>
    </xf>
    <xf numFmtId="0" fontId="0" fillId="5" borderId="62" xfId="0" applyFill="1" applyBorder="1"/>
    <xf numFmtId="0" fontId="0" fillId="5" borderId="67" xfId="0" applyFill="1" applyBorder="1"/>
    <xf numFmtId="0" fontId="12" fillId="0" borderId="0" xfId="0" applyFont="1"/>
    <xf numFmtId="0" fontId="12" fillId="0" borderId="0" xfId="1" applyFont="1" applyFill="1" applyBorder="1" applyProtection="1"/>
    <xf numFmtId="0" fontId="39" fillId="0" borderId="0" xfId="0" applyFont="1" applyAlignment="1">
      <alignment horizontal="left"/>
    </xf>
    <xf numFmtId="49" fontId="12" fillId="0" borderId="0" xfId="1" applyNumberFormat="1" applyFont="1" applyFill="1" applyBorder="1" applyProtection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41" fillId="0" borderId="0" xfId="1" applyFont="1" applyFill="1" applyBorder="1" applyAlignment="1" applyProtection="1"/>
    <xf numFmtId="1" fontId="42" fillId="0" borderId="0" xfId="1" applyNumberFormat="1" applyFont="1" applyFill="1" applyBorder="1" applyAlignment="1" applyProtection="1">
      <alignment wrapText="1"/>
    </xf>
    <xf numFmtId="1" fontId="42" fillId="0" borderId="0" xfId="1" applyNumberFormat="1" applyFont="1" applyFill="1" applyBorder="1" applyProtection="1"/>
    <xf numFmtId="49" fontId="42" fillId="0" borderId="0" xfId="1" applyNumberFormat="1" applyFont="1" applyFill="1" applyBorder="1" applyAlignment="1" applyProtection="1">
      <alignment wrapText="1"/>
    </xf>
    <xf numFmtId="0" fontId="42" fillId="0" borderId="0" xfId="1" applyNumberFormat="1" applyFont="1" applyFill="1" applyBorder="1" applyProtection="1"/>
    <xf numFmtId="49" fontId="12" fillId="0" borderId="0" xfId="1" applyNumberFormat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10" fontId="12" fillId="0" borderId="0" xfId="1" applyNumberFormat="1" applyFont="1" applyFill="1" applyBorder="1" applyProtection="1"/>
    <xf numFmtId="49" fontId="12" fillId="0" borderId="0" xfId="0" applyNumberFormat="1" applyFont="1" applyAlignment="1">
      <alignment horizontal="left"/>
    </xf>
    <xf numFmtId="49" fontId="12" fillId="0" borderId="0" xfId="1" applyNumberFormat="1" applyFont="1" applyFill="1" applyBorder="1" applyAlignment="1" applyProtection="1">
      <alignment horizontal="right"/>
    </xf>
    <xf numFmtId="0" fontId="44" fillId="5" borderId="61" xfId="0" applyFont="1" applyFill="1" applyBorder="1" applyAlignment="1">
      <alignment vertical="center" textRotation="90"/>
    </xf>
    <xf numFmtId="0" fontId="45" fillId="5" borderId="64" xfId="0" applyFont="1" applyFill="1" applyBorder="1" applyAlignment="1">
      <alignment vertical="center" textRotation="90"/>
    </xf>
    <xf numFmtId="0" fontId="45" fillId="5" borderId="66" xfId="0" applyFont="1" applyFill="1" applyBorder="1" applyAlignment="1">
      <alignment vertical="center" textRotation="90"/>
    </xf>
    <xf numFmtId="49" fontId="20" fillId="10" borderId="0" xfId="0" applyNumberFormat="1" applyFont="1" applyFill="1" applyAlignment="1">
      <alignment wrapText="1"/>
    </xf>
    <xf numFmtId="49" fontId="20" fillId="10" borderId="0" xfId="0" applyNumberFormat="1" applyFont="1" applyFill="1" applyAlignment="1">
      <alignment horizontal="left"/>
    </xf>
    <xf numFmtId="49" fontId="22" fillId="10" borderId="0" xfId="2" applyNumberFormat="1" applyFill="1" applyAlignment="1" applyProtection="1"/>
    <xf numFmtId="49" fontId="4" fillId="10" borderId="0" xfId="0" applyNumberFormat="1" applyFont="1" applyFill="1" applyAlignment="1">
      <alignment horizontal="lef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9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 applyProtection="1">
      <alignment horizontal="left"/>
      <protection locked="0"/>
    </xf>
    <xf numFmtId="0" fontId="9" fillId="9" borderId="0" xfId="0" applyFont="1" applyFill="1" applyAlignment="1">
      <alignment vertical="top" wrapText="1"/>
    </xf>
    <xf numFmtId="49" fontId="2" fillId="0" borderId="60" xfId="0" applyNumberFormat="1" applyFont="1" applyBorder="1" applyAlignment="1">
      <alignment horizontal="left" vertical="center" wrapText="1"/>
    </xf>
    <xf numFmtId="49" fontId="2" fillId="0" borderId="59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/>
    </xf>
    <xf numFmtId="49" fontId="2" fillId="9" borderId="77" xfId="0" applyNumberFormat="1" applyFont="1" applyFill="1" applyBorder="1" applyAlignment="1">
      <alignment horizontal="left" vertical="center" wrapText="1"/>
    </xf>
    <xf numFmtId="49" fontId="2" fillId="9" borderId="77" xfId="0" applyNumberFormat="1" applyFont="1" applyFill="1" applyBorder="1" applyAlignment="1">
      <alignment horizontal="center" vertical="center" wrapText="1"/>
    </xf>
    <xf numFmtId="49" fontId="12" fillId="2" borderId="7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7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1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0" xfId="0" applyNumberFormat="1" applyFont="1" applyFill="1" applyAlignment="1">
      <alignment vertical="center"/>
    </xf>
    <xf numFmtId="49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2" xfId="0" applyNumberFormat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left" vertical="center"/>
    </xf>
    <xf numFmtId="49" fontId="5" fillId="0" borderId="53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/>
    </xf>
    <xf numFmtId="49" fontId="12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0" xfId="0" applyNumberFormat="1" applyFont="1" applyFill="1" applyBorder="1" applyAlignment="1">
      <alignment horizontal="center" vertical="center" wrapText="1"/>
    </xf>
    <xf numFmtId="0" fontId="0" fillId="8" borderId="0" xfId="0" applyFill="1"/>
    <xf numFmtId="49" fontId="2" fillId="8" borderId="0" xfId="0" applyNumberFormat="1" applyFont="1" applyFill="1" applyAlignment="1">
      <alignment horizontal="left" vertical="center" indent="1"/>
    </xf>
    <xf numFmtId="0" fontId="2" fillId="8" borderId="0" xfId="0" applyFont="1" applyFill="1"/>
    <xf numFmtId="49" fontId="1" fillId="8" borderId="1" xfId="0" applyNumberFormat="1" applyFont="1" applyFill="1" applyBorder="1" applyAlignment="1">
      <alignment horizontal="left" vertical="center" wrapText="1" indent="1"/>
    </xf>
    <xf numFmtId="49" fontId="4" fillId="8" borderId="0" xfId="0" applyNumberFormat="1" applyFont="1" applyFill="1" applyAlignment="1">
      <alignment horizontal="left" vertical="center" wrapText="1" indent="1"/>
    </xf>
    <xf numFmtId="49" fontId="4" fillId="8" borderId="5" xfId="0" applyNumberFormat="1" applyFont="1" applyFill="1" applyBorder="1" applyAlignment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center"/>
      <protection locked="0"/>
    </xf>
    <xf numFmtId="42" fontId="1" fillId="4" borderId="0" xfId="0" applyNumberFormat="1" applyFont="1" applyFill="1" applyAlignment="1">
      <alignment horizontal="left" vertical="center"/>
    </xf>
    <xf numFmtId="44" fontId="1" fillId="4" borderId="0" xfId="0" applyNumberFormat="1" applyFont="1" applyFill="1" applyAlignment="1">
      <alignment horizontal="center" vertical="center"/>
    </xf>
    <xf numFmtId="0" fontId="37" fillId="11" borderId="69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/>
    <xf numFmtId="42" fontId="1" fillId="5" borderId="0" xfId="0" applyNumberFormat="1" applyFont="1" applyFill="1" applyAlignment="1">
      <alignment horizontal="left" vertical="center"/>
    </xf>
    <xf numFmtId="44" fontId="1" fillId="5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vertical="center"/>
    </xf>
    <xf numFmtId="42" fontId="1" fillId="10" borderId="76" xfId="0" applyNumberFormat="1" applyFont="1" applyFill="1" applyBorder="1" applyAlignment="1" applyProtection="1">
      <alignment horizontal="left" vertical="center"/>
      <protection locked="0"/>
    </xf>
    <xf numFmtId="0" fontId="2" fillId="5" borderId="74" xfId="0" applyFont="1" applyFill="1" applyBorder="1" applyAlignment="1">
      <alignment vertical="center"/>
    </xf>
    <xf numFmtId="42" fontId="1" fillId="5" borderId="0" xfId="0" applyNumberFormat="1" applyFont="1" applyFill="1" applyAlignment="1">
      <alignment horizontal="right" vertical="center"/>
    </xf>
    <xf numFmtId="44" fontId="1" fillId="5" borderId="0" xfId="0" applyNumberFormat="1" applyFont="1" applyFill="1" applyAlignment="1">
      <alignment horizontal="right" vertical="center"/>
    </xf>
    <xf numFmtId="0" fontId="0" fillId="13" borderId="0" xfId="0" applyFill="1"/>
    <xf numFmtId="0" fontId="5" fillId="13" borderId="0" xfId="0" applyFont="1" applyFill="1" applyAlignment="1">
      <alignment vertical="top" wrapText="1"/>
    </xf>
    <xf numFmtId="0" fontId="9" fillId="13" borderId="0" xfId="0" applyFont="1" applyFill="1" applyAlignment="1">
      <alignment horizontal="left" vertical="top" wrapText="1"/>
    </xf>
    <xf numFmtId="0" fontId="9" fillId="13" borderId="0" xfId="0" applyFont="1" applyFill="1" applyAlignment="1">
      <alignment horizontal="center" vertical="top" wrapText="1"/>
    </xf>
    <xf numFmtId="49" fontId="1" fillId="13" borderId="6" xfId="0" applyNumberFormat="1" applyFont="1" applyFill="1" applyBorder="1" applyAlignment="1">
      <alignment vertical="center" wrapText="1"/>
    </xf>
    <xf numFmtId="49" fontId="1" fillId="13" borderId="6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left" vertical="center" wrapText="1"/>
    </xf>
    <xf numFmtId="49" fontId="1" fillId="13" borderId="0" xfId="0" applyNumberFormat="1" applyFont="1" applyFill="1" applyAlignment="1">
      <alignment horizontal="center" vertical="center" wrapText="1"/>
    </xf>
    <xf numFmtId="49" fontId="2" fillId="13" borderId="0" xfId="0" applyNumberFormat="1" applyFont="1" applyFill="1" applyAlignment="1">
      <alignment horizontal="left" vertical="center" wrapText="1"/>
    </xf>
    <xf numFmtId="49" fontId="11" fillId="13" borderId="0" xfId="0" applyNumberFormat="1" applyFont="1" applyFill="1" applyAlignment="1">
      <alignment vertical="center" wrapText="1"/>
    </xf>
    <xf numFmtId="0" fontId="3" fillId="13" borderId="0" xfId="0" applyFont="1" applyFill="1"/>
    <xf numFmtId="49" fontId="15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13" borderId="0" xfId="0" applyNumberFormat="1" applyFont="1" applyFill="1" applyAlignment="1" applyProtection="1">
      <alignment horizontal="center" vertical="center" wrapText="1"/>
      <protection locked="0"/>
    </xf>
    <xf numFmtId="0" fontId="0" fillId="13" borderId="5" xfId="0" applyFill="1" applyBorder="1"/>
    <xf numFmtId="0" fontId="52" fillId="13" borderId="0" xfId="0" applyFont="1" applyFill="1"/>
    <xf numFmtId="0" fontId="2" fillId="13" borderId="0" xfId="0" applyFont="1" applyFill="1"/>
    <xf numFmtId="49" fontId="2" fillId="13" borderId="0" xfId="0" applyNumberFormat="1" applyFont="1" applyFill="1"/>
    <xf numFmtId="0" fontId="16" fillId="13" borderId="0" xfId="0" applyFont="1" applyFill="1" applyAlignment="1" applyProtection="1">
      <alignment horizontal="left" vertical="top" wrapText="1"/>
      <protection locked="0"/>
    </xf>
    <xf numFmtId="49" fontId="1" fillId="13" borderId="4" xfId="0" applyNumberFormat="1" applyFont="1" applyFill="1" applyBorder="1" applyAlignment="1">
      <alignment horizontal="center" vertical="center" wrapText="1"/>
    </xf>
    <xf numFmtId="49" fontId="2" fillId="13" borderId="0" xfId="0" applyNumberFormat="1" applyFont="1" applyFill="1" applyAlignment="1">
      <alignment horizontal="center"/>
    </xf>
    <xf numFmtId="49" fontId="2" fillId="13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5" fillId="2" borderId="13" xfId="0" applyNumberFormat="1" applyFont="1" applyFill="1" applyBorder="1" applyAlignment="1" applyProtection="1">
      <alignment vertical="center" wrapText="1"/>
      <protection locked="0"/>
    </xf>
    <xf numFmtId="49" fontId="15" fillId="2" borderId="40" xfId="0" applyNumberFormat="1" applyFont="1" applyFill="1" applyBorder="1" applyAlignment="1" applyProtection="1">
      <alignment vertical="center" wrapText="1"/>
      <protection locked="0"/>
    </xf>
    <xf numFmtId="49" fontId="15" fillId="2" borderId="12" xfId="0" applyNumberFormat="1" applyFont="1" applyFill="1" applyBorder="1" applyAlignment="1" applyProtection="1">
      <alignment vertical="center" wrapText="1"/>
      <protection locked="0"/>
    </xf>
    <xf numFmtId="49" fontId="15" fillId="2" borderId="48" xfId="0" applyNumberFormat="1" applyFont="1" applyFill="1" applyBorder="1" applyAlignment="1" applyProtection="1">
      <alignment vertical="center" wrapText="1"/>
      <protection locked="0"/>
    </xf>
    <xf numFmtId="49" fontId="15" fillId="2" borderId="14" xfId="0" applyNumberFormat="1" applyFont="1" applyFill="1" applyBorder="1" applyAlignment="1" applyProtection="1">
      <alignment vertical="center" wrapText="1"/>
      <protection locked="0"/>
    </xf>
    <xf numFmtId="49" fontId="15" fillId="2" borderId="35" xfId="0" applyNumberFormat="1" applyFont="1" applyFill="1" applyBorder="1" applyAlignment="1" applyProtection="1">
      <alignment vertical="center" wrapText="1"/>
      <protection locked="0"/>
    </xf>
    <xf numFmtId="49" fontId="2" fillId="8" borderId="1" xfId="0" applyNumberFormat="1" applyFont="1" applyFill="1" applyBorder="1" applyAlignment="1">
      <alignment horizontal="left" vertical="center" wrapText="1" indent="1"/>
    </xf>
    <xf numFmtId="49" fontId="15" fillId="8" borderId="1" xfId="0" applyNumberFormat="1" applyFont="1" applyFill="1" applyBorder="1" applyAlignment="1">
      <alignment horizontal="left" vertical="center" wrapText="1" indent="1"/>
    </xf>
    <xf numFmtId="9" fontId="17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10" xfId="0" applyNumberFormat="1" applyFont="1" applyFill="1" applyBorder="1" applyAlignment="1" applyProtection="1">
      <alignment vertical="center" wrapText="1"/>
      <protection locked="0"/>
    </xf>
    <xf numFmtId="0" fontId="28" fillId="0" borderId="0" xfId="0" applyFont="1"/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5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15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0" xfId="0" applyNumberFormat="1" applyFont="1" applyFill="1" applyAlignment="1" applyProtection="1">
      <alignment horizontal="left" vertical="center" wrapText="1"/>
      <protection locked="0"/>
    </xf>
    <xf numFmtId="49" fontId="15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2" xfId="0" applyNumberFormat="1" applyFont="1" applyFill="1" applyBorder="1" applyAlignment="1" applyProtection="1">
      <alignment horizontal="left" vertical="center" indent="1"/>
      <protection locked="0"/>
    </xf>
    <xf numFmtId="49" fontId="4" fillId="2" borderId="35" xfId="0" applyNumberFormat="1" applyFont="1" applyFill="1" applyBorder="1" applyAlignment="1" applyProtection="1">
      <alignment horizontal="left" vertical="center" indent="1"/>
      <protection locked="0"/>
    </xf>
    <xf numFmtId="49" fontId="4" fillId="2" borderId="53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left" vertical="center" indent="1"/>
      <protection locked="0"/>
    </xf>
    <xf numFmtId="49" fontId="4" fillId="2" borderId="40" xfId="0" applyNumberFormat="1" applyFont="1" applyFill="1" applyBorder="1" applyAlignment="1" applyProtection="1">
      <alignment horizontal="left" vertical="center" indent="1"/>
      <protection locked="0"/>
    </xf>
    <xf numFmtId="49" fontId="4" fillId="2" borderId="43" xfId="0" applyNumberFormat="1" applyFont="1" applyFill="1" applyBorder="1" applyAlignment="1" applyProtection="1">
      <alignment horizontal="left" vertical="center" indent="1"/>
      <protection locked="0"/>
    </xf>
    <xf numFmtId="49" fontId="11" fillId="8" borderId="4" xfId="0" applyNumberFormat="1" applyFont="1" applyFill="1" applyBorder="1" applyAlignment="1">
      <alignment horizontal="left"/>
    </xf>
    <xf numFmtId="0" fontId="4" fillId="2" borderId="46" xfId="0" applyFont="1" applyFill="1" applyBorder="1" applyAlignment="1" applyProtection="1">
      <alignment horizontal="center"/>
      <protection locked="0"/>
    </xf>
    <xf numFmtId="0" fontId="4" fillId="2" borderId="51" xfId="0" applyFont="1" applyFill="1" applyBorder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center"/>
      <protection locked="0"/>
    </xf>
    <xf numFmtId="49" fontId="4" fillId="2" borderId="54" xfId="0" applyNumberFormat="1" applyFont="1" applyFill="1" applyBorder="1" applyAlignment="1" applyProtection="1">
      <alignment horizontal="center"/>
      <protection locked="0"/>
    </xf>
    <xf numFmtId="0" fontId="4" fillId="2" borderId="46" xfId="0" applyFont="1" applyFill="1" applyBorder="1" applyAlignment="1" applyProtection="1">
      <alignment horizontal="left" vertical="center" indent="1"/>
      <protection locked="0"/>
    </xf>
    <xf numFmtId="0" fontId="4" fillId="2" borderId="40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49" fontId="3" fillId="4" borderId="33" xfId="0" applyNumberFormat="1" applyFont="1" applyFill="1" applyBorder="1" applyAlignment="1">
      <alignment horizontal="center" vertical="top" wrapText="1"/>
    </xf>
    <xf numFmtId="49" fontId="3" fillId="4" borderId="59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18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0" xfId="0" applyNumberFormat="1" applyFont="1" applyFill="1" applyBorder="1" applyAlignment="1">
      <alignment horizontal="center" vertical="top" wrapText="1"/>
    </xf>
    <xf numFmtId="0" fontId="4" fillId="7" borderId="46" xfId="0" applyFont="1" applyFill="1" applyBorder="1" applyAlignment="1" applyProtection="1">
      <alignment horizontal="center"/>
      <protection locked="0"/>
    </xf>
    <xf numFmtId="0" fontId="4" fillId="7" borderId="51" xfId="0" applyFont="1" applyFill="1" applyBorder="1" applyAlignment="1" applyProtection="1">
      <alignment horizontal="center"/>
      <protection locked="0"/>
    </xf>
    <xf numFmtId="0" fontId="2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4" fillId="8" borderId="46" xfId="0" applyFont="1" applyFill="1" applyBorder="1" applyAlignment="1" applyProtection="1">
      <alignment horizontal="left" vertical="center" indent="1"/>
      <protection locked="0"/>
    </xf>
    <xf numFmtId="0" fontId="4" fillId="8" borderId="40" xfId="0" applyFont="1" applyFill="1" applyBorder="1" applyAlignment="1" applyProtection="1">
      <alignment horizontal="left" vertical="center" indent="1"/>
      <protection locked="0"/>
    </xf>
    <xf numFmtId="0" fontId="4" fillId="8" borderId="43" xfId="0" applyFont="1" applyFill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44" xfId="0" applyNumberFormat="1" applyFont="1" applyBorder="1" applyAlignment="1">
      <alignment horizontal="left" vertical="center" wrapText="1" indent="1"/>
    </xf>
    <xf numFmtId="0" fontId="2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9" fontId="4" fillId="8" borderId="46" xfId="0" applyNumberFormat="1" applyFont="1" applyFill="1" applyBorder="1" applyAlignment="1" applyProtection="1">
      <alignment horizontal="center"/>
      <protection locked="0"/>
    </xf>
    <xf numFmtId="49" fontId="4" fillId="8" borderId="51" xfId="0" applyNumberFormat="1" applyFont="1" applyFill="1" applyBorder="1" applyAlignment="1" applyProtection="1">
      <alignment horizontal="center"/>
      <protection locked="0"/>
    </xf>
    <xf numFmtId="0" fontId="15" fillId="2" borderId="47" xfId="0" applyFont="1" applyFill="1" applyBorder="1" applyAlignment="1" applyProtection="1">
      <alignment horizontal="left" vertical="center" wrapText="1" indent="1"/>
      <protection locked="0"/>
    </xf>
    <xf numFmtId="0" fontId="15" fillId="2" borderId="48" xfId="0" applyFont="1" applyFill="1" applyBorder="1" applyAlignment="1" applyProtection="1">
      <alignment horizontal="left" vertical="center" wrapText="1" indent="1"/>
      <protection locked="0"/>
    </xf>
    <xf numFmtId="0" fontId="15" fillId="2" borderId="49" xfId="0" applyFont="1" applyFill="1" applyBorder="1" applyAlignment="1" applyProtection="1">
      <alignment horizontal="left" vertical="center" wrapText="1" indent="1"/>
      <protection locked="0"/>
    </xf>
    <xf numFmtId="49" fontId="15" fillId="2" borderId="47" xfId="0" applyNumberFormat="1" applyFont="1" applyFill="1" applyBorder="1" applyAlignment="1" applyProtection="1">
      <alignment horizontal="center"/>
      <protection locked="0"/>
    </xf>
    <xf numFmtId="49" fontId="15" fillId="2" borderId="50" xfId="0" applyNumberFormat="1" applyFont="1" applyFill="1" applyBorder="1" applyAlignment="1" applyProtection="1">
      <alignment horizontal="center"/>
      <protection locked="0"/>
    </xf>
    <xf numFmtId="49" fontId="4" fillId="8" borderId="46" xfId="0" applyNumberFormat="1" applyFont="1" applyFill="1" applyBorder="1" applyAlignment="1" applyProtection="1">
      <alignment horizontal="left" vertical="center" indent="1"/>
      <protection locked="0"/>
    </xf>
    <xf numFmtId="49" fontId="4" fillId="8" borderId="40" xfId="0" applyNumberFormat="1" applyFont="1" applyFill="1" applyBorder="1" applyAlignment="1" applyProtection="1">
      <alignment horizontal="left" vertical="center" indent="1"/>
      <protection locked="0"/>
    </xf>
    <xf numFmtId="49" fontId="4" fillId="8" borderId="43" xfId="0" applyNumberFormat="1" applyFont="1" applyFill="1" applyBorder="1" applyAlignment="1" applyProtection="1">
      <alignment horizontal="left" vertical="center" indent="1"/>
      <protection locked="0"/>
    </xf>
    <xf numFmtId="49" fontId="4" fillId="2" borderId="46" xfId="0" applyNumberFormat="1" applyFont="1" applyFill="1" applyBorder="1" applyAlignment="1" applyProtection="1">
      <alignment horizontal="center"/>
      <protection locked="0"/>
    </xf>
    <xf numFmtId="49" fontId="4" fillId="2" borderId="51" xfId="0" applyNumberFormat="1" applyFont="1" applyFill="1" applyBorder="1" applyAlignment="1" applyProtection="1">
      <alignment horizontal="center"/>
      <protection locked="0"/>
    </xf>
    <xf numFmtId="49" fontId="4" fillId="7" borderId="46" xfId="0" applyNumberFormat="1" applyFont="1" applyFill="1" applyBorder="1" applyAlignment="1" applyProtection="1">
      <alignment horizontal="left" vertical="center" indent="1"/>
      <protection locked="0"/>
    </xf>
    <xf numFmtId="49" fontId="4" fillId="7" borderId="40" xfId="0" applyNumberFormat="1" applyFont="1" applyFill="1" applyBorder="1" applyAlignment="1" applyProtection="1">
      <alignment horizontal="left" vertical="center" indent="1"/>
      <protection locked="0"/>
    </xf>
    <xf numFmtId="49" fontId="4" fillId="7" borderId="43" xfId="0" applyNumberFormat="1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left" vertical="center" indent="1"/>
      <protection locked="0"/>
    </xf>
    <xf numFmtId="0" fontId="15" fillId="7" borderId="40" xfId="0" applyFont="1" applyFill="1" applyBorder="1" applyAlignment="1" applyProtection="1">
      <alignment horizontal="left" vertical="center" indent="1"/>
      <protection locked="0"/>
    </xf>
    <xf numFmtId="0" fontId="15" fillId="7" borderId="43" xfId="0" applyFont="1" applyFill="1" applyBorder="1" applyAlignment="1" applyProtection="1">
      <alignment horizontal="left" vertical="center" indent="1"/>
      <protection locked="0"/>
    </xf>
    <xf numFmtId="0" fontId="15" fillId="7" borderId="46" xfId="0" applyFont="1" applyFill="1" applyBorder="1" applyAlignment="1" applyProtection="1">
      <alignment horizontal="center"/>
      <protection locked="0"/>
    </xf>
    <xf numFmtId="0" fontId="15" fillId="7" borderId="51" xfId="0" applyFont="1" applyFill="1" applyBorder="1" applyAlignment="1" applyProtection="1">
      <alignment horizontal="center"/>
      <protection locked="0"/>
    </xf>
    <xf numFmtId="0" fontId="15" fillId="2" borderId="46" xfId="0" applyFont="1" applyFill="1" applyBorder="1" applyAlignment="1" applyProtection="1">
      <alignment horizontal="left" vertical="center" indent="1"/>
      <protection locked="0"/>
    </xf>
    <xf numFmtId="0" fontId="15" fillId="2" borderId="40" xfId="0" applyFont="1" applyFill="1" applyBorder="1" applyAlignment="1" applyProtection="1">
      <alignment horizontal="left" vertical="center" indent="1"/>
      <protection locked="0"/>
    </xf>
    <xf numFmtId="0" fontId="15" fillId="2" borderId="43" xfId="0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0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3" xfId="0" applyNumberFormat="1" applyFont="1" applyFill="1" applyBorder="1" applyAlignment="1" applyProtection="1">
      <alignment horizontal="left" vertical="center" indent="1"/>
      <protection locked="0"/>
    </xf>
    <xf numFmtId="49" fontId="15" fillId="2" borderId="46" xfId="0" applyNumberFormat="1" applyFont="1" applyFill="1" applyBorder="1" applyAlignment="1" applyProtection="1">
      <alignment horizontal="center"/>
      <protection locked="0"/>
    </xf>
    <xf numFmtId="49" fontId="15" fillId="2" borderId="51" xfId="0" applyNumberFormat="1" applyFont="1" applyFill="1" applyBorder="1" applyAlignment="1" applyProtection="1">
      <alignment horizont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48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0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15" fillId="2" borderId="30" xfId="0" applyNumberFormat="1" applyFont="1" applyFill="1" applyBorder="1" applyAlignment="1" applyProtection="1">
      <alignment vertical="center" wrapText="1"/>
      <protection locked="0"/>
    </xf>
    <xf numFmtId="49" fontId="15" fillId="2" borderId="6" xfId="0" applyNumberFormat="1" applyFont="1" applyFill="1" applyBorder="1" applyAlignment="1" applyProtection="1">
      <alignment vertical="center" wrapText="1"/>
      <protection locked="0"/>
    </xf>
    <xf numFmtId="49" fontId="15" fillId="2" borderId="10" xfId="0" applyNumberFormat="1" applyFont="1" applyFill="1" applyBorder="1" applyAlignment="1" applyProtection="1">
      <alignment vertical="center" wrapText="1"/>
      <protection locked="0"/>
    </xf>
    <xf numFmtId="0" fontId="15" fillId="2" borderId="30" xfId="0" applyFont="1" applyFill="1" applyBorder="1" applyAlignment="1" applyProtection="1">
      <alignment vertical="center" wrapText="1"/>
      <protection locked="0"/>
    </xf>
    <xf numFmtId="0" fontId="15" fillId="2" borderId="6" xfId="0" applyFont="1" applyFill="1" applyBorder="1" applyAlignment="1" applyProtection="1">
      <alignment vertical="center" wrapText="1"/>
      <protection locked="0"/>
    </xf>
    <xf numFmtId="0" fontId="15" fillId="2" borderId="10" xfId="0" applyFont="1" applyFill="1" applyBorder="1" applyAlignment="1" applyProtection="1">
      <alignment vertical="center" wrapText="1"/>
      <protection locked="0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54" fillId="0" borderId="13" xfId="0" applyNumberFormat="1" applyFont="1" applyBorder="1" applyAlignment="1">
      <alignment horizontal="center" vertical="center" wrapText="1"/>
    </xf>
    <xf numFmtId="49" fontId="54" fillId="0" borderId="43" xfId="0" applyNumberFormat="1" applyFont="1" applyBorder="1" applyAlignment="1">
      <alignment horizontal="center" vertical="center" wrapText="1"/>
    </xf>
    <xf numFmtId="49" fontId="15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6" xfId="0" applyNumberFormat="1" applyFont="1" applyFill="1" applyBorder="1" applyAlignment="1">
      <alignment horizontal="center"/>
    </xf>
    <xf numFmtId="49" fontId="0" fillId="2" borderId="47" xfId="0" applyNumberFormat="1" applyFill="1" applyBorder="1" applyAlignment="1" applyProtection="1">
      <alignment horizontal="center"/>
      <protection locked="0"/>
    </xf>
    <xf numFmtId="49" fontId="0" fillId="2" borderId="50" xfId="0" applyNumberFormat="1" applyFill="1" applyBorder="1" applyAlignment="1" applyProtection="1">
      <alignment horizontal="center"/>
      <protection locked="0"/>
    </xf>
    <xf numFmtId="49" fontId="0" fillId="2" borderId="47" xfId="0" applyNumberFormat="1" applyFill="1" applyBorder="1" applyAlignment="1" applyProtection="1">
      <alignment horizontal="left" vertical="center" indent="1"/>
      <protection locked="0"/>
    </xf>
    <xf numFmtId="49" fontId="0" fillId="2" borderId="48" xfId="0" applyNumberFormat="1" applyFill="1" applyBorder="1" applyAlignment="1" applyProtection="1">
      <alignment horizontal="left" vertical="center" indent="1"/>
      <protection locked="0"/>
    </xf>
    <xf numFmtId="49" fontId="0" fillId="2" borderId="49" xfId="0" applyNumberFormat="1" applyFill="1" applyBorder="1" applyAlignment="1" applyProtection="1">
      <alignment horizontal="left" vertical="center" indent="1"/>
      <protection locked="0"/>
    </xf>
    <xf numFmtId="49" fontId="1" fillId="4" borderId="6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49" fontId="4" fillId="7" borderId="46" xfId="0" applyNumberFormat="1" applyFont="1" applyFill="1" applyBorder="1" applyAlignment="1" applyProtection="1">
      <alignment horizontal="center"/>
      <protection locked="0"/>
    </xf>
    <xf numFmtId="49" fontId="4" fillId="7" borderId="51" xfId="0" applyNumberFormat="1" applyFont="1" applyFill="1" applyBorder="1" applyAlignment="1" applyProtection="1">
      <alignment horizontal="center"/>
      <protection locked="0"/>
    </xf>
    <xf numFmtId="0" fontId="15" fillId="8" borderId="46" xfId="0" applyFont="1" applyFill="1" applyBorder="1" applyAlignment="1" applyProtection="1">
      <alignment horizontal="center"/>
      <protection locked="0"/>
    </xf>
    <xf numFmtId="0" fontId="15" fillId="8" borderId="51" xfId="0" applyFont="1" applyFill="1" applyBorder="1" applyAlignment="1" applyProtection="1">
      <alignment horizontal="center"/>
      <protection locked="0"/>
    </xf>
    <xf numFmtId="0" fontId="15" fillId="8" borderId="46" xfId="0" applyFont="1" applyFill="1" applyBorder="1" applyAlignment="1" applyProtection="1">
      <alignment horizontal="left" vertical="center" indent="1"/>
      <protection locked="0"/>
    </xf>
    <xf numFmtId="0" fontId="15" fillId="8" borderId="40" xfId="0" applyFont="1" applyFill="1" applyBorder="1" applyAlignment="1" applyProtection="1">
      <alignment horizontal="left" vertical="center" indent="1"/>
      <protection locked="0"/>
    </xf>
    <xf numFmtId="0" fontId="15" fillId="8" borderId="43" xfId="0" applyFont="1" applyFill="1" applyBorder="1" applyAlignment="1" applyProtection="1">
      <alignment horizontal="left" vertical="center" indent="1"/>
      <protection locked="0"/>
    </xf>
    <xf numFmtId="0" fontId="4" fillId="7" borderId="46" xfId="0" applyFont="1" applyFill="1" applyBorder="1" applyAlignment="1" applyProtection="1">
      <alignment horizontal="left" vertical="center" indent="1"/>
      <protection locked="0"/>
    </xf>
    <xf numFmtId="0" fontId="4" fillId="7" borderId="40" xfId="0" applyFont="1" applyFill="1" applyBorder="1" applyAlignment="1" applyProtection="1">
      <alignment horizontal="left" vertical="center" indent="1"/>
      <protection locked="0"/>
    </xf>
    <xf numFmtId="0" fontId="4" fillId="7" borderId="43" xfId="0" applyFont="1" applyFill="1" applyBorder="1" applyAlignment="1" applyProtection="1">
      <alignment horizontal="left" vertical="center" indent="1"/>
      <protection locked="0"/>
    </xf>
    <xf numFmtId="0" fontId="15" fillId="2" borderId="47" xfId="0" applyFont="1" applyFill="1" applyBorder="1" applyAlignment="1" applyProtection="1">
      <alignment horizontal="center"/>
      <protection locked="0"/>
    </xf>
    <xf numFmtId="0" fontId="15" fillId="2" borderId="50" xfId="0" applyFont="1" applyFill="1" applyBorder="1" applyAlignment="1" applyProtection="1">
      <alignment horizontal="center"/>
      <protection locked="0"/>
    </xf>
    <xf numFmtId="49" fontId="12" fillId="2" borderId="3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4" xfId="0" applyNumberFormat="1" applyFont="1" applyFill="1" applyBorder="1" applyAlignment="1" applyProtection="1">
      <alignment horizontal="left" vertical="top" wrapText="1"/>
      <protection locked="0"/>
    </xf>
    <xf numFmtId="49" fontId="12" fillId="2" borderId="2" xfId="0" applyNumberFormat="1" applyFont="1" applyFill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 applyProtection="1">
      <alignment horizontal="left" vertical="top" wrapText="1"/>
      <protection locked="0"/>
    </xf>
    <xf numFmtId="49" fontId="12" fillId="2" borderId="3" xfId="0" applyNumberFormat="1" applyFont="1" applyFill="1" applyBorder="1" applyAlignment="1" applyProtection="1">
      <alignment horizontal="left" vertical="top" wrapText="1"/>
      <protection locked="0"/>
    </xf>
    <xf numFmtId="49" fontId="1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5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5" xfId="0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3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34" xfId="0" applyNumberFormat="1" applyFont="1" applyFill="1" applyBorder="1" applyAlignment="1" applyProtection="1">
      <alignment horizontal="left"/>
      <protection locked="0"/>
    </xf>
    <xf numFmtId="0" fontId="16" fillId="2" borderId="2" xfId="0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5" xfId="0" applyFont="1" applyFill="1" applyBorder="1" applyAlignment="1" applyProtection="1">
      <alignment horizontal="left"/>
      <protection locked="0"/>
    </xf>
    <xf numFmtId="49" fontId="11" fillId="4" borderId="33" xfId="0" applyNumberFormat="1" applyFont="1" applyFill="1" applyBorder="1" applyAlignment="1">
      <alignment horizontal="center" vertical="top" wrapText="1"/>
    </xf>
    <xf numFmtId="49" fontId="11" fillId="4" borderId="59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18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60" xfId="0" applyNumberFormat="1" applyFont="1" applyFill="1" applyBorder="1" applyAlignment="1">
      <alignment horizontal="center" vertical="top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15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Border="1" applyAlignment="1" applyProtection="1">
      <alignment horizontal="center"/>
    </xf>
    <xf numFmtId="49" fontId="28" fillId="5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" fillId="5" borderId="0" xfId="0" applyNumberFormat="1" applyFont="1" applyFill="1" applyAlignment="1">
      <alignment horizontal="left" vertical="center" wrapText="1"/>
    </xf>
    <xf numFmtId="49" fontId="1" fillId="4" borderId="75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0" xfId="0" applyNumberFormat="1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justify" vertical="top" wrapText="1"/>
    </xf>
    <xf numFmtId="49" fontId="11" fillId="0" borderId="0" xfId="0" applyNumberFormat="1" applyFont="1" applyAlignment="1">
      <alignment horizontal="center" wrapText="1"/>
    </xf>
    <xf numFmtId="49" fontId="17" fillId="5" borderId="62" xfId="0" applyNumberFormat="1" applyFont="1" applyFill="1" applyBorder="1" applyAlignment="1">
      <alignment horizontal="left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3" fillId="5" borderId="0" xfId="0" applyNumberFormat="1" applyFont="1" applyFill="1" applyAlignment="1">
      <alignment horizontal="left" wrapText="1"/>
    </xf>
    <xf numFmtId="49" fontId="31" fillId="5" borderId="0" xfId="0" applyNumberFormat="1" applyFont="1" applyFill="1" applyAlignment="1">
      <alignment horizontal="right" vertical="center"/>
    </xf>
    <xf numFmtId="49" fontId="31" fillId="5" borderId="71" xfId="0" applyNumberFormat="1" applyFont="1" applyFill="1" applyBorder="1" applyAlignment="1">
      <alignment horizontal="right" vertical="center"/>
    </xf>
    <xf numFmtId="49" fontId="11" fillId="5" borderId="62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center" wrapText="1"/>
    </xf>
    <xf numFmtId="49" fontId="16" fillId="0" borderId="0" xfId="0" applyNumberFormat="1" applyFont="1" applyAlignment="1">
      <alignment horizontal="left" wrapText="1"/>
    </xf>
    <xf numFmtId="49" fontId="11" fillId="13" borderId="0" xfId="0" applyNumberFormat="1" applyFont="1" applyFill="1" applyAlignment="1">
      <alignment horizontal="left" vertical="center" wrapText="1"/>
    </xf>
    <xf numFmtId="49" fontId="1" fillId="4" borderId="33" xfId="0" applyNumberFormat="1" applyFont="1" applyFill="1" applyBorder="1" applyAlignment="1">
      <alignment horizontal="center" vertical="top" wrapText="1"/>
    </xf>
    <xf numFmtId="49" fontId="1" fillId="4" borderId="59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1" fillId="4" borderId="18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0" xfId="0" applyNumberFormat="1" applyFont="1" applyFill="1" applyBorder="1" applyAlignment="1">
      <alignment horizontal="center" vertical="top" wrapText="1"/>
    </xf>
    <xf numFmtId="0" fontId="4" fillId="8" borderId="46" xfId="0" applyFont="1" applyFill="1" applyBorder="1" applyAlignment="1" applyProtection="1">
      <alignment horizontal="center"/>
      <protection locked="0"/>
    </xf>
    <xf numFmtId="0" fontId="4" fillId="8" borderId="51" xfId="0" applyFont="1" applyFill="1" applyBorder="1" applyAlignment="1" applyProtection="1">
      <alignment horizontal="center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53" fillId="0" borderId="13" xfId="0" applyNumberFormat="1" applyFont="1" applyBorder="1" applyAlignment="1">
      <alignment horizontal="center" vertical="center" wrapText="1"/>
    </xf>
    <xf numFmtId="49" fontId="53" fillId="0" borderId="43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11" fillId="13" borderId="4" xfId="0" applyNumberFormat="1" applyFont="1" applyFill="1" applyBorder="1" applyAlignment="1">
      <alignment horizontal="left" vertical="center" wrapText="1"/>
    </xf>
    <xf numFmtId="49" fontId="53" fillId="0" borderId="12" xfId="0" applyNumberFormat="1" applyFont="1" applyBorder="1" applyAlignment="1">
      <alignment horizontal="center" vertical="center" wrapText="1"/>
    </xf>
    <xf numFmtId="49" fontId="53" fillId="0" borderId="49" xfId="0" applyNumberFormat="1" applyFont="1" applyBorder="1" applyAlignment="1">
      <alignment horizontal="center" vertical="center" wrapText="1"/>
    </xf>
    <xf numFmtId="49" fontId="15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protection locked="0"/>
    </xf>
    <xf numFmtId="0" fontId="0" fillId="0" borderId="54" xfId="0" applyBorder="1" applyProtection="1">
      <protection locked="0"/>
    </xf>
    <xf numFmtId="0" fontId="51" fillId="0" borderId="48" xfId="0" applyFont="1" applyBorder="1"/>
    <xf numFmtId="0" fontId="51" fillId="0" borderId="50" xfId="0" applyFont="1" applyBorder="1"/>
    <xf numFmtId="49" fontId="15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53" fillId="0" borderId="3" xfId="0" applyNumberFormat="1" applyFont="1" applyBorder="1" applyAlignment="1">
      <alignment horizontal="center" vertical="center" wrapText="1"/>
    </xf>
    <xf numFmtId="49" fontId="53" fillId="0" borderId="60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49" xfId="0" applyNumberFormat="1" applyFont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 wrapText="1"/>
    </xf>
    <xf numFmtId="49" fontId="54" fillId="0" borderId="53" xfId="0" applyNumberFormat="1" applyFont="1" applyBorder="1" applyAlignment="1">
      <alignment horizontal="center" vertical="center" wrapText="1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39" fillId="2" borderId="33" xfId="0" applyNumberFormat="1" applyFont="1" applyFill="1" applyBorder="1" applyAlignment="1" applyProtection="1">
      <alignment horizontal="left" vertical="top" wrapText="1"/>
      <protection locked="0"/>
    </xf>
    <xf numFmtId="49" fontId="39" fillId="2" borderId="34" xfId="0" applyNumberFormat="1" applyFont="1" applyFill="1" applyBorder="1" applyAlignment="1" applyProtection="1">
      <alignment horizontal="left" vertical="top" wrapText="1"/>
      <protection locked="0"/>
    </xf>
    <xf numFmtId="49" fontId="39" fillId="2" borderId="2" xfId="0" applyNumberFormat="1" applyFont="1" applyFill="1" applyBorder="1" applyAlignment="1" applyProtection="1">
      <alignment horizontal="left" vertical="top" wrapText="1"/>
      <protection locked="0"/>
    </xf>
    <xf numFmtId="49" fontId="39" fillId="2" borderId="5" xfId="0" applyNumberFormat="1" applyFont="1" applyFill="1" applyBorder="1" applyAlignment="1" applyProtection="1">
      <alignment horizontal="left" vertical="top" wrapText="1"/>
      <protection locked="0"/>
    </xf>
    <xf numFmtId="49" fontId="39" fillId="2" borderId="3" xfId="0" applyNumberFormat="1" applyFont="1" applyFill="1" applyBorder="1" applyAlignment="1" applyProtection="1">
      <alignment horizontal="left" vertical="top" wrapText="1"/>
      <protection locked="0"/>
    </xf>
    <xf numFmtId="49" fontId="39" fillId="2" borderId="32" xfId="0" applyNumberFormat="1" applyFont="1" applyFill="1" applyBorder="1" applyAlignment="1" applyProtection="1">
      <alignment horizontal="left" vertical="top" wrapText="1"/>
      <protection locked="0"/>
    </xf>
    <xf numFmtId="49" fontId="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32" xfId="0" applyNumberFormat="1" applyFont="1" applyFill="1" applyBorder="1" applyAlignment="1" applyProtection="1">
      <alignment horizontal="left" vertical="top" wrapText="1"/>
      <protection locked="0"/>
    </xf>
    <xf numFmtId="0" fontId="10" fillId="6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5" fillId="2" borderId="20" xfId="0" applyFont="1" applyFill="1" applyBorder="1" applyAlignment="1" applyProtection="1">
      <alignment horizontal="left" vertical="center" wrapText="1" indent="1"/>
      <protection locked="0"/>
    </xf>
    <xf numFmtId="0" fontId="15" fillId="2" borderId="20" xfId="0" applyFont="1" applyFill="1" applyBorder="1" applyAlignment="1" applyProtection="1">
      <alignment horizontal="left" vertical="center" indent="1"/>
      <protection locked="0"/>
    </xf>
    <xf numFmtId="0" fontId="15" fillId="2" borderId="42" xfId="0" applyFont="1" applyFill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12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46" xfId="0" applyFont="1" applyFill="1" applyBorder="1" applyAlignment="1" applyProtection="1">
      <alignment horizontal="center"/>
      <protection locked="0"/>
    </xf>
    <xf numFmtId="0" fontId="15" fillId="2" borderId="51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left" vertical="center" indent="1"/>
      <protection locked="0"/>
    </xf>
    <xf numFmtId="0" fontId="15" fillId="2" borderId="21" xfId="0" applyFon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left" vertical="center" indent="1"/>
      <protection locked="0"/>
    </xf>
    <xf numFmtId="49" fontId="0" fillId="2" borderId="40" xfId="0" applyNumberFormat="1" applyFill="1" applyBorder="1" applyAlignment="1" applyProtection="1">
      <alignment horizontal="left" vertical="center" indent="1"/>
      <protection locked="0"/>
    </xf>
    <xf numFmtId="49" fontId="0" fillId="2" borderId="43" xfId="0" applyNumberFormat="1" applyFill="1" applyBorder="1" applyAlignment="1" applyProtection="1">
      <alignment horizontal="left" vertical="center" indent="1"/>
      <protection locked="0"/>
    </xf>
    <xf numFmtId="49" fontId="0" fillId="2" borderId="46" xfId="0" applyNumberFormat="1" applyFill="1" applyBorder="1" applyAlignment="1" applyProtection="1">
      <alignment horizontal="center"/>
      <protection locked="0"/>
    </xf>
    <xf numFmtId="49" fontId="0" fillId="2" borderId="51" xfId="0" applyNumberFormat="1" applyFill="1" applyBorder="1" applyAlignment="1" applyProtection="1">
      <alignment horizontal="center"/>
      <protection locked="0"/>
    </xf>
    <xf numFmtId="49" fontId="3" fillId="4" borderId="0" xfId="0" applyNumberFormat="1" applyFont="1" applyFill="1" applyAlignment="1">
      <alignment horizontal="center" vertical="top" wrapText="1"/>
    </xf>
    <xf numFmtId="49" fontId="3" fillId="4" borderId="59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3" fillId="4" borderId="18" xfId="0" applyNumberFormat="1" applyFont="1" applyFill="1" applyBorder="1" applyAlignment="1">
      <alignment horizontal="center" vertical="top"/>
    </xf>
    <xf numFmtId="49" fontId="3" fillId="4" borderId="3" xfId="0" applyNumberFormat="1" applyFont="1" applyFill="1" applyBorder="1" applyAlignment="1">
      <alignment horizontal="center" vertical="top"/>
    </xf>
    <xf numFmtId="49" fontId="3" fillId="4" borderId="60" xfId="0" applyNumberFormat="1" applyFont="1" applyFill="1" applyBorder="1" applyAlignment="1">
      <alignment horizontal="center" vertical="top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3" xfId="0" applyNumberFormat="1" applyFont="1" applyFill="1" applyBorder="1" applyAlignment="1" applyProtection="1">
      <alignment wrapText="1"/>
      <protection locked="0"/>
    </xf>
    <xf numFmtId="49" fontId="2" fillId="2" borderId="34" xfId="0" applyNumberFormat="1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5" xfId="0" applyNumberFormat="1" applyFont="1" applyFill="1" applyBorder="1" applyAlignment="1" applyProtection="1">
      <alignment wrapText="1"/>
      <protection locked="0"/>
    </xf>
    <xf numFmtId="0" fontId="4" fillId="2" borderId="47" xfId="0" applyFont="1" applyFill="1" applyBorder="1" applyAlignment="1" applyProtection="1">
      <alignment horizontal="left" vertical="center" indent="1"/>
      <protection locked="0"/>
    </xf>
    <xf numFmtId="0" fontId="4" fillId="2" borderId="48" xfId="0" applyFont="1" applyFill="1" applyBorder="1" applyAlignment="1" applyProtection="1">
      <alignment horizontal="left" vertical="center" indent="1"/>
      <protection locked="0"/>
    </xf>
    <xf numFmtId="0" fontId="4" fillId="2" borderId="49" xfId="0" applyFont="1" applyFill="1" applyBorder="1" applyAlignment="1" applyProtection="1">
      <alignment horizontal="left" vertical="center" indent="1"/>
      <protection locked="0"/>
    </xf>
    <xf numFmtId="0" fontId="9" fillId="9" borderId="2" xfId="0" applyFont="1" applyFill="1" applyBorder="1" applyAlignment="1">
      <alignment horizontal="center" vertical="top" wrapText="1"/>
    </xf>
    <xf numFmtId="0" fontId="9" fillId="9" borderId="0" xfId="0" applyFont="1" applyFill="1" applyAlignment="1">
      <alignment horizontal="center" vertical="top" wrapText="1"/>
    </xf>
    <xf numFmtId="4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40" xfId="0" applyFont="1" applyFill="1" applyBorder="1" applyAlignment="1" applyProtection="1">
      <alignment horizontal="center"/>
      <protection locked="0"/>
    </xf>
    <xf numFmtId="49" fontId="0" fillId="2" borderId="52" xfId="0" applyNumberFormat="1" applyFill="1" applyBorder="1" applyAlignment="1" applyProtection="1">
      <alignment horizontal="left" vertical="center" indent="1"/>
      <protection locked="0"/>
    </xf>
    <xf numFmtId="49" fontId="0" fillId="2" borderId="35" xfId="0" applyNumberFormat="1" applyFill="1" applyBorder="1" applyAlignment="1" applyProtection="1">
      <alignment horizontal="left" vertical="center" indent="1"/>
      <protection locked="0"/>
    </xf>
    <xf numFmtId="49" fontId="0" fillId="2" borderId="53" xfId="0" applyNumberFormat="1" applyFill="1" applyBorder="1" applyAlignment="1" applyProtection="1">
      <alignment horizontal="left" vertical="center" indent="1"/>
      <protection locked="0"/>
    </xf>
    <xf numFmtId="49" fontId="0" fillId="2" borderId="52" xfId="0" applyNumberFormat="1" applyFill="1" applyBorder="1" applyAlignment="1" applyProtection="1">
      <alignment horizontal="center"/>
      <protection locked="0"/>
    </xf>
    <xf numFmtId="49" fontId="0" fillId="2" borderId="54" xfId="0" applyNumberFormat="1" applyFill="1" applyBorder="1" applyAlignment="1" applyProtection="1">
      <alignment horizontal="center"/>
      <protection locked="0"/>
    </xf>
    <xf numFmtId="0" fontId="15" fillId="2" borderId="47" xfId="0" applyFont="1" applyFill="1" applyBorder="1" applyAlignment="1" applyProtection="1">
      <alignment horizontal="left" vertical="center" indent="1"/>
      <protection locked="0"/>
    </xf>
    <xf numFmtId="0" fontId="15" fillId="2" borderId="48" xfId="0" applyFont="1" applyFill="1" applyBorder="1" applyAlignment="1" applyProtection="1">
      <alignment horizontal="left" vertical="center" indent="1"/>
      <protection locked="0"/>
    </xf>
    <xf numFmtId="0" fontId="15" fillId="2" borderId="49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left" vertical="center" indent="1"/>
      <protection locked="0"/>
    </xf>
    <xf numFmtId="0" fontId="15" fillId="7" borderId="35" xfId="0" applyFont="1" applyFill="1" applyBorder="1" applyAlignment="1" applyProtection="1">
      <alignment horizontal="left" vertical="center" indent="1"/>
      <protection locked="0"/>
    </xf>
    <xf numFmtId="0" fontId="15" fillId="7" borderId="53" xfId="0" applyFont="1" applyFill="1" applyBorder="1" applyAlignment="1" applyProtection="1">
      <alignment horizontal="left" vertical="center" indent="1"/>
      <protection locked="0"/>
    </xf>
    <xf numFmtId="0" fontId="15" fillId="7" borderId="52" xfId="0" applyFont="1" applyFill="1" applyBorder="1" applyAlignment="1" applyProtection="1">
      <alignment horizontal="center"/>
      <protection locked="0"/>
    </xf>
    <xf numFmtId="0" fontId="15" fillId="7" borderId="54" xfId="0" applyFont="1" applyFill="1" applyBorder="1" applyAlignment="1" applyProtection="1">
      <alignment horizontal="center"/>
      <protection locked="0"/>
    </xf>
    <xf numFmtId="49" fontId="4" fillId="2" borderId="47" xfId="0" applyNumberFormat="1" applyFont="1" applyFill="1" applyBorder="1" applyAlignment="1" applyProtection="1">
      <alignment horizontal="center"/>
      <protection locked="0"/>
    </xf>
    <xf numFmtId="49" fontId="4" fillId="2" borderId="50" xfId="0" applyNumberFormat="1" applyFont="1" applyFill="1" applyBorder="1" applyAlignment="1" applyProtection="1">
      <alignment horizontal="center"/>
      <protection locked="0"/>
    </xf>
    <xf numFmtId="0" fontId="15" fillId="2" borderId="36" xfId="0" applyFont="1" applyFill="1" applyBorder="1" applyAlignment="1" applyProtection="1">
      <alignment horizontal="center"/>
      <protection locked="0"/>
    </xf>
    <xf numFmtId="0" fontId="15" fillId="2" borderId="42" xfId="0" applyFont="1" applyFill="1" applyBorder="1" applyAlignment="1" applyProtection="1">
      <alignment horizontal="center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15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49" fontId="4" fillId="2" borderId="47" xfId="0" applyNumberFormat="1" applyFont="1" applyFill="1" applyBorder="1" applyAlignment="1" applyProtection="1">
      <alignment horizontal="left" vertical="center" indent="1"/>
      <protection locked="0"/>
    </xf>
    <xf numFmtId="49" fontId="4" fillId="2" borderId="48" xfId="0" applyNumberFormat="1" applyFont="1" applyFill="1" applyBorder="1" applyAlignment="1" applyProtection="1">
      <alignment horizontal="left" vertical="center" indent="1"/>
      <protection locked="0"/>
    </xf>
    <xf numFmtId="49" fontId="4" fillId="2" borderId="49" xfId="0" applyNumberFormat="1" applyFont="1" applyFill="1" applyBorder="1" applyAlignment="1" applyProtection="1">
      <alignment horizontal="left" vertical="center" indent="1"/>
      <protection locked="0"/>
    </xf>
    <xf numFmtId="49" fontId="1" fillId="0" borderId="33" xfId="0" applyNumberFormat="1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1" fillId="0" borderId="34" xfId="0" applyNumberFormat="1" applyFont="1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32" xfId="0" applyNumberFormat="1" applyFont="1" applyBorder="1" applyAlignment="1">
      <alignment horizontal="left" vertical="center" wrapText="1" indent="1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2" borderId="34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5" fillId="2" borderId="32" xfId="0" applyFont="1" applyFill="1" applyBorder="1" applyAlignment="1" applyProtection="1">
      <alignment horizontal="left" vertical="top" wrapText="1"/>
      <protection locked="0"/>
    </xf>
    <xf numFmtId="0" fontId="4" fillId="2" borderId="47" xfId="0" applyFont="1" applyFill="1" applyBorder="1" applyAlignment="1" applyProtection="1">
      <alignment vertical="center"/>
      <protection locked="0"/>
    </xf>
    <xf numFmtId="0" fontId="4" fillId="2" borderId="48" xfId="0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vertical="center"/>
      <protection locked="0"/>
    </xf>
    <xf numFmtId="0" fontId="4" fillId="2" borderId="47" xfId="0" applyFont="1" applyFill="1" applyBorder="1" applyAlignment="1" applyProtection="1">
      <alignment horizontal="center"/>
      <protection locked="0"/>
    </xf>
    <xf numFmtId="0" fontId="4" fillId="2" borderId="50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left" vertical="center" wrapText="1" indent="1"/>
      <protection locked="0"/>
    </xf>
    <xf numFmtId="0" fontId="15" fillId="2" borderId="6" xfId="0" applyFont="1" applyFill="1" applyBorder="1" applyAlignment="1" applyProtection="1">
      <alignment horizontal="left" vertical="center" indent="1"/>
      <protection locked="0"/>
    </xf>
    <xf numFmtId="0" fontId="15" fillId="2" borderId="10" xfId="0" applyFont="1" applyFill="1" applyBorder="1" applyAlignment="1" applyProtection="1">
      <alignment horizontal="left" vertical="center" indent="1"/>
      <protection locked="0"/>
    </xf>
    <xf numFmtId="49" fontId="1" fillId="0" borderId="3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vertical="center" wrapText="1"/>
      <protection locked="0"/>
    </xf>
    <xf numFmtId="0" fontId="15" fillId="2" borderId="53" xfId="0" applyFont="1" applyFill="1" applyBorder="1" applyAlignment="1" applyProtection="1">
      <alignment horizontal="center" vertical="center" wrapText="1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48" xfId="0" applyNumberFormat="1" applyFont="1" applyFill="1" applyBorder="1" applyAlignment="1" applyProtection="1">
      <alignment horizontal="center" vertical="center"/>
      <protection locked="0"/>
    </xf>
    <xf numFmtId="49" fontId="2" fillId="2" borderId="49" xfId="0" applyNumberFormat="1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5" fillId="2" borderId="53" xfId="0" applyFont="1" applyFill="1" applyBorder="1" applyAlignment="1" applyProtection="1">
      <alignment horizontal="center" vertical="center"/>
      <protection locked="0"/>
    </xf>
    <xf numFmtId="49" fontId="2" fillId="2" borderId="47" xfId="0" applyNumberFormat="1" applyFont="1" applyFill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>
      <alignment horizontal="left" vertical="center" wrapText="1" indent="1"/>
    </xf>
    <xf numFmtId="49" fontId="1" fillId="0" borderId="6" xfId="0" applyNumberFormat="1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left" vertical="center" indent="1"/>
    </xf>
    <xf numFmtId="0" fontId="15" fillId="2" borderId="6" xfId="0" applyFont="1" applyFill="1" applyBorder="1" applyAlignment="1" applyProtection="1">
      <alignment horizontal="left" vertical="center" wrapText="1" indent="1"/>
      <protection locked="0"/>
    </xf>
    <xf numFmtId="49" fontId="1" fillId="0" borderId="37" xfId="0" applyNumberFormat="1" applyFont="1" applyBorder="1" applyAlignment="1">
      <alignment horizontal="left" vertical="center" wrapText="1" indent="1"/>
    </xf>
    <xf numFmtId="49" fontId="1" fillId="0" borderId="16" xfId="0" applyNumberFormat="1" applyFont="1" applyBorder="1" applyAlignment="1">
      <alignment horizontal="left" vertical="center" wrapText="1" indent="1"/>
    </xf>
    <xf numFmtId="49" fontId="1" fillId="0" borderId="41" xfId="0" applyNumberFormat="1" applyFont="1" applyBorder="1" applyAlignment="1">
      <alignment horizontal="left" vertical="center" wrapText="1" indent="1"/>
    </xf>
    <xf numFmtId="49" fontId="15" fillId="2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2" fillId="0" borderId="16" xfId="0" applyNumberFormat="1" applyFont="1" applyBorder="1" applyAlignment="1">
      <alignment horizontal="left" vertical="center" wrapText="1" indent="1"/>
    </xf>
    <xf numFmtId="49" fontId="2" fillId="0" borderId="41" xfId="0" applyNumberFormat="1" applyFont="1" applyBorder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15" fillId="2" borderId="0" xfId="0" applyNumberFormat="1" applyFont="1" applyFill="1" applyAlignment="1" applyProtection="1">
      <alignment horizontal="left" vertical="center" wrapText="1" indent="1"/>
      <protection locked="0"/>
    </xf>
    <xf numFmtId="49" fontId="15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27" xfId="0" applyNumberFormat="1" applyFont="1" applyBorder="1" applyAlignment="1">
      <alignment horizontal="left" vertical="center" indent="1"/>
    </xf>
    <xf numFmtId="49" fontId="1" fillId="0" borderId="38" xfId="0" applyNumberFormat="1" applyFont="1" applyBorder="1" applyAlignment="1">
      <alignment horizontal="left" vertical="center" indent="1"/>
    </xf>
    <xf numFmtId="49" fontId="1" fillId="0" borderId="39" xfId="0" applyNumberFormat="1" applyFont="1" applyBorder="1" applyAlignment="1">
      <alignment horizontal="left" vertical="center" indent="1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0" xfId="0" applyNumberFormat="1" applyFont="1" applyAlignment="1">
      <alignment horizontal="left" vertical="center" wrapText="1" indent="1"/>
    </xf>
    <xf numFmtId="49" fontId="9" fillId="0" borderId="5" xfId="0" applyNumberFormat="1" applyFont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left" vertical="center" wrapText="1" inden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 wrapText="1" indent="1"/>
    </xf>
    <xf numFmtId="49" fontId="1" fillId="0" borderId="35" xfId="0" applyNumberFormat="1" applyFont="1" applyBorder="1" applyAlignment="1">
      <alignment horizontal="left" vertical="center" wrapText="1" indent="1"/>
    </xf>
    <xf numFmtId="49" fontId="1" fillId="0" borderId="54" xfId="0" applyNumberFormat="1" applyFont="1" applyBorder="1" applyAlignment="1">
      <alignment horizontal="left" vertical="center" wrapText="1" indent="1"/>
    </xf>
    <xf numFmtId="49" fontId="15" fillId="2" borderId="35" xfId="0" applyNumberFormat="1" applyFont="1" applyFill="1" applyBorder="1" applyAlignment="1" applyProtection="1">
      <alignment horizontal="left" vertical="center" wrapText="1" indent="1"/>
      <protection locked="0"/>
    </xf>
    <xf numFmtId="49" fontId="15" fillId="2" borderId="54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12" xfId="0" applyNumberFormat="1" applyFont="1" applyBorder="1" applyAlignment="1">
      <alignment horizontal="left" vertical="center" indent="1"/>
    </xf>
    <xf numFmtId="49" fontId="1" fillId="0" borderId="48" xfId="0" applyNumberFormat="1" applyFont="1" applyBorder="1" applyAlignment="1">
      <alignment horizontal="left" vertical="center" indent="1"/>
    </xf>
    <xf numFmtId="49" fontId="1" fillId="0" borderId="50" xfId="0" applyNumberFormat="1" applyFont="1" applyBorder="1" applyAlignment="1">
      <alignment horizontal="left" vertical="center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11" xfId="0" applyNumberFormat="1" applyFont="1" applyBorder="1" applyAlignment="1">
      <alignment horizontal="left" vertical="center" wrapText="1" indent="1"/>
    </xf>
    <xf numFmtId="49" fontId="1" fillId="0" borderId="45" xfId="0" applyNumberFormat="1" applyFont="1" applyBorder="1" applyAlignment="1">
      <alignment horizontal="left" vertical="center" wrapText="1" indent="1"/>
    </xf>
    <xf numFmtId="49" fontId="6" fillId="0" borderId="3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15" fillId="2" borderId="33" xfId="0" applyFont="1" applyFill="1" applyBorder="1" applyAlignment="1" applyProtection="1">
      <alignment horizontal="left" vertical="center" wrapText="1" indent="1"/>
      <protection locked="0"/>
    </xf>
    <xf numFmtId="0" fontId="15" fillId="2" borderId="1" xfId="0" applyFont="1" applyFill="1" applyBorder="1" applyAlignment="1" applyProtection="1">
      <alignment horizontal="left" vertical="center" wrapText="1" indent="1"/>
      <protection locked="0"/>
    </xf>
    <xf numFmtId="0" fontId="15" fillId="2" borderId="34" xfId="0" applyFont="1" applyFill="1" applyBorder="1" applyAlignment="1" applyProtection="1">
      <alignment horizontal="left" vertical="center" wrapText="1" indent="1"/>
      <protection locked="0"/>
    </xf>
    <xf numFmtId="49" fontId="11" fillId="8" borderId="4" xfId="0" applyNumberFormat="1" applyFont="1" applyFill="1" applyBorder="1" applyAlignment="1">
      <alignment horizontal="left" vertical="center"/>
    </xf>
    <xf numFmtId="49" fontId="1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49" fontId="12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49" fontId="12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30" xfId="0" applyNumberFormat="1" applyFont="1" applyFill="1" applyBorder="1" applyAlignment="1">
      <alignment horizontal="center" vertical="center" wrapText="1"/>
    </xf>
    <xf numFmtId="49" fontId="2" fillId="9" borderId="10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34" xfId="0" applyNumberFormat="1" applyFont="1" applyBorder="1" applyAlignment="1">
      <alignment horizontal="left" vertical="center" indent="1"/>
    </xf>
    <xf numFmtId="49" fontId="2" fillId="0" borderId="31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" fillId="0" borderId="45" xfId="0" applyNumberFormat="1" applyFont="1" applyBorder="1" applyAlignment="1">
      <alignment horizontal="left" vertical="center" wrapText="1" indent="1"/>
    </xf>
    <xf numFmtId="0" fontId="15" fillId="2" borderId="3" xfId="0" applyFont="1" applyFill="1" applyBorder="1" applyAlignment="1" applyProtection="1">
      <alignment horizontal="left" vertical="center" wrapText="1" indent="1"/>
      <protection locked="0"/>
    </xf>
    <xf numFmtId="0" fontId="15" fillId="2" borderId="4" xfId="0" applyFont="1" applyFill="1" applyBorder="1" applyAlignment="1" applyProtection="1">
      <alignment horizontal="left" vertical="center" wrapText="1" indent="1"/>
      <protection locked="0"/>
    </xf>
    <xf numFmtId="0" fontId="15" fillId="2" borderId="32" xfId="0" applyFont="1" applyFill="1" applyBorder="1" applyAlignment="1" applyProtection="1">
      <alignment horizontal="left" vertical="center" wrapText="1" indent="1"/>
      <protection locked="0"/>
    </xf>
    <xf numFmtId="49" fontId="2" fillId="0" borderId="28" xfId="0" applyNumberFormat="1" applyFont="1" applyBorder="1" applyAlignment="1">
      <alignment horizontal="left" vertical="center" wrapText="1" indent="1"/>
    </xf>
    <xf numFmtId="49" fontId="2" fillId="0" borderId="29" xfId="0" applyNumberFormat="1" applyFont="1" applyBorder="1" applyAlignment="1">
      <alignment horizontal="left" vertical="center" wrapText="1" indent="1"/>
    </xf>
    <xf numFmtId="49" fontId="2" fillId="0" borderId="57" xfId="0" applyNumberFormat="1" applyFont="1" applyBorder="1" applyAlignment="1">
      <alignment horizontal="left" vertical="center" wrapText="1" inden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8" fillId="4" borderId="0" xfId="0" applyNumberFormat="1" applyFont="1" applyFill="1" applyAlignment="1">
      <alignment horizontal="left" vertical="center" wrapText="1"/>
    </xf>
    <xf numFmtId="0" fontId="37" fillId="11" borderId="72" xfId="0" applyFont="1" applyFill="1" applyBorder="1" applyAlignment="1" applyProtection="1">
      <alignment horizontal="left" vertical="center" wrapText="1"/>
      <protection locked="0"/>
    </xf>
    <xf numFmtId="0" fontId="37" fillId="11" borderId="73" xfId="0" applyFont="1" applyFill="1" applyBorder="1" applyAlignment="1" applyProtection="1">
      <alignment horizontal="left" vertical="center" wrapText="1"/>
      <protection locked="0"/>
    </xf>
    <xf numFmtId="0" fontId="49" fillId="13" borderId="1" xfId="0" applyFont="1" applyFill="1" applyBorder="1" applyAlignment="1">
      <alignment horizontal="center" vertical="top" wrapText="1"/>
    </xf>
    <xf numFmtId="0" fontId="49" fillId="13" borderId="4" xfId="0" applyFont="1" applyFill="1" applyBorder="1" applyAlignment="1">
      <alignment horizontal="center" vertical="top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1" fillId="9" borderId="23" xfId="0" applyNumberFormat="1" applyFont="1" applyFill="1" applyBorder="1" applyAlignment="1">
      <alignment horizontal="center" vertical="center" textRotation="90" wrapText="1"/>
    </xf>
    <xf numFmtId="49" fontId="1" fillId="9" borderId="24" xfId="0" applyNumberFormat="1" applyFont="1" applyFill="1" applyBorder="1" applyAlignment="1">
      <alignment horizontal="center" vertical="center" textRotation="90" wrapText="1"/>
    </xf>
    <xf numFmtId="49" fontId="1" fillId="9" borderId="25" xfId="0" applyNumberFormat="1" applyFont="1" applyFill="1" applyBorder="1" applyAlignment="1">
      <alignment horizontal="center" vertical="center" textRotation="90" wrapText="1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12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0" fontId="16" fillId="2" borderId="3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6" fillId="2" borderId="32" xfId="0" applyFont="1" applyFill="1" applyBorder="1" applyAlignment="1" applyProtection="1">
      <alignment horizontal="left" vertical="top" wrapText="1"/>
      <protection locked="0"/>
    </xf>
    <xf numFmtId="49" fontId="2" fillId="9" borderId="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2" xfId="0" applyFont="1" applyFill="1" applyBorder="1" applyAlignment="1" applyProtection="1">
      <alignment horizontal="left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55" fillId="0" borderId="0" xfId="1" applyFont="1" applyFill="1" applyBorder="1" applyAlignment="1" applyProtection="1">
      <alignment horizontal="center"/>
    </xf>
    <xf numFmtId="0" fontId="56" fillId="0" borderId="0" xfId="1" applyFont="1" applyFill="1" applyBorder="1" applyAlignment="1" applyProtection="1"/>
    <xf numFmtId="0" fontId="57" fillId="0" borderId="0" xfId="0" applyFont="1" applyFill="1"/>
    <xf numFmtId="1" fontId="58" fillId="0" borderId="0" xfId="1" applyNumberFormat="1" applyFont="1" applyFill="1" applyBorder="1" applyAlignment="1" applyProtection="1">
      <alignment wrapText="1"/>
    </xf>
    <xf numFmtId="1" fontId="58" fillId="0" borderId="0" xfId="1" applyNumberFormat="1" applyFont="1" applyFill="1" applyBorder="1" applyProtection="1"/>
    <xf numFmtId="164" fontId="58" fillId="0" borderId="0" xfId="1" applyNumberFormat="1" applyFont="1" applyFill="1" applyBorder="1" applyAlignment="1" applyProtection="1">
      <alignment horizontal="left"/>
    </xf>
    <xf numFmtId="49" fontId="58" fillId="0" borderId="0" xfId="1" applyNumberFormat="1" applyFont="1" applyFill="1" applyBorder="1" applyAlignment="1" applyProtection="1">
      <alignment wrapText="1"/>
    </xf>
    <xf numFmtId="0" fontId="58" fillId="0" borderId="0" xfId="1" applyNumberFormat="1" applyFont="1" applyFill="1" applyBorder="1" applyProtection="1"/>
    <xf numFmtId="49" fontId="57" fillId="0" borderId="0" xfId="1" applyNumberFormat="1" applyFont="1" applyFill="1" applyBorder="1" applyAlignment="1" applyProtection="1">
      <alignment horizontal="left"/>
    </xf>
    <xf numFmtId="0" fontId="57" fillId="0" borderId="0" xfId="1" applyFont="1" applyFill="1" applyBorder="1" applyAlignment="1" applyProtection="1">
      <alignment horizontal="left"/>
    </xf>
    <xf numFmtId="0" fontId="57" fillId="0" borderId="0" xfId="1" applyFont="1" applyFill="1" applyBorder="1" applyProtection="1"/>
    <xf numFmtId="0" fontId="58" fillId="0" borderId="0" xfId="1" applyFont="1" applyFill="1" applyBorder="1" applyProtection="1"/>
    <xf numFmtId="10" fontId="57" fillId="0" borderId="0" xfId="1" applyNumberFormat="1" applyFont="1" applyFill="1" applyBorder="1" applyProtection="1"/>
    <xf numFmtId="49" fontId="57" fillId="0" borderId="0" xfId="0" applyNumberFormat="1" applyFont="1" applyFill="1" applyAlignment="1">
      <alignment horizontal="left"/>
    </xf>
    <xf numFmtId="49" fontId="57" fillId="0" borderId="0" xfId="0" applyNumberFormat="1" applyFont="1" applyFill="1"/>
    <xf numFmtId="49" fontId="57" fillId="0" borderId="0" xfId="1" applyNumberFormat="1" applyFont="1" applyFill="1" applyBorder="1" applyProtection="1"/>
    <xf numFmtId="0" fontId="59" fillId="0" borderId="0" xfId="0" applyFont="1" applyFill="1" applyAlignment="1">
      <alignment horizontal="left"/>
    </xf>
    <xf numFmtId="0" fontId="57" fillId="0" borderId="0" xfId="0" applyFont="1" applyFill="1" applyAlignment="1">
      <alignment horizontal="left"/>
    </xf>
    <xf numFmtId="9" fontId="57" fillId="0" borderId="0" xfId="0" applyNumberFormat="1" applyFont="1" applyFill="1" applyAlignment="1">
      <alignment horizontal="left"/>
    </xf>
    <xf numFmtId="0" fontId="57" fillId="0" borderId="0" xfId="1" applyNumberFormat="1" applyFont="1" applyFill="1" applyBorder="1" applyProtection="1"/>
    <xf numFmtId="49" fontId="57" fillId="0" borderId="0" xfId="1" applyNumberFormat="1" applyFont="1" applyFill="1" applyBorder="1" applyAlignment="1" applyProtection="1">
      <alignment horizontal="right"/>
    </xf>
  </cellXfs>
  <cellStyles count="4">
    <cellStyle name="Hypertextové prepojenie" xfId="2" builtinId="8"/>
    <cellStyle name="Normálna" xfId="0" builtinId="0"/>
    <cellStyle name="normálne 2" xfId="1" xr:uid="{00000000-0005-0000-0000-000002000000}"/>
    <cellStyle name="normálne 2 2" xfId="3" xr:uid="{00000000-0005-0000-0000-000003000000}"/>
  </cellStyles>
  <dxfs count="0"/>
  <tableStyles count="0" defaultTableStyle="TableStyleMedium2" defaultPivotStyle="PivotStyleLight16"/>
  <colors>
    <mruColors>
      <color rgb="FFFFFFFF"/>
      <color rgb="FFCCFFCC"/>
      <color rgb="FFCCFFFF"/>
      <color rgb="FFFFFFCC"/>
      <color rgb="FFFFCCCC"/>
      <color rgb="FFCC0000"/>
      <color rgb="FFFFCAC1"/>
      <color rgb="FFFFEBFF"/>
      <color rgb="FFCC0099"/>
      <color rgb="FF274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138</xdr:row>
      <xdr:rowOff>19050</xdr:rowOff>
    </xdr:from>
    <xdr:to>
      <xdr:col>3</xdr:col>
      <xdr:colOff>724073</xdr:colOff>
      <xdr:row>143</xdr:row>
      <xdr:rowOff>76334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2613600"/>
          <a:ext cx="1238423" cy="96215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151</xdr:row>
      <xdr:rowOff>66675</xdr:rowOff>
    </xdr:from>
    <xdr:to>
      <xdr:col>3</xdr:col>
      <xdr:colOff>743126</xdr:colOff>
      <xdr:row>156</xdr:row>
      <xdr:rowOff>123959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0157400"/>
          <a:ext cx="1257476" cy="962159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162</xdr:row>
      <xdr:rowOff>66675</xdr:rowOff>
    </xdr:from>
    <xdr:to>
      <xdr:col>3</xdr:col>
      <xdr:colOff>724072</xdr:colOff>
      <xdr:row>168</xdr:row>
      <xdr:rowOff>76353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36985575"/>
          <a:ext cx="1228897" cy="109552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173</xdr:row>
      <xdr:rowOff>161925</xdr:rowOff>
    </xdr:from>
    <xdr:to>
      <xdr:col>3</xdr:col>
      <xdr:colOff>724073</xdr:colOff>
      <xdr:row>179</xdr:row>
      <xdr:rowOff>76340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39062025"/>
          <a:ext cx="1238423" cy="100026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210</xdr:row>
      <xdr:rowOff>38100</xdr:rowOff>
    </xdr:from>
    <xdr:to>
      <xdr:col>3</xdr:col>
      <xdr:colOff>724073</xdr:colOff>
      <xdr:row>215</xdr:row>
      <xdr:rowOff>104908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3400" y="43348275"/>
          <a:ext cx="1238423" cy="952633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221</xdr:row>
      <xdr:rowOff>133350</xdr:rowOff>
    </xdr:from>
    <xdr:to>
      <xdr:col>3</xdr:col>
      <xdr:colOff>685972</xdr:colOff>
      <xdr:row>227</xdr:row>
      <xdr:rowOff>95391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5367575"/>
          <a:ext cx="1228897" cy="1009791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232</xdr:row>
      <xdr:rowOff>161925</xdr:rowOff>
    </xdr:from>
    <xdr:to>
      <xdr:col>3</xdr:col>
      <xdr:colOff>733597</xdr:colOff>
      <xdr:row>239</xdr:row>
      <xdr:rowOff>38260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47301150"/>
          <a:ext cx="1228897" cy="1143160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245</xdr:row>
      <xdr:rowOff>28575</xdr:rowOff>
    </xdr:from>
    <xdr:to>
      <xdr:col>3</xdr:col>
      <xdr:colOff>714545</xdr:colOff>
      <xdr:row>250</xdr:row>
      <xdr:rowOff>123965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56349900"/>
          <a:ext cx="1219370" cy="100026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258</xdr:row>
      <xdr:rowOff>38100</xdr:rowOff>
    </xdr:from>
    <xdr:to>
      <xdr:col>3</xdr:col>
      <xdr:colOff>724070</xdr:colOff>
      <xdr:row>264</xdr:row>
      <xdr:rowOff>146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52450" y="51863625"/>
          <a:ext cx="1219370" cy="1047896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198</xdr:row>
      <xdr:rowOff>66675</xdr:rowOff>
    </xdr:from>
    <xdr:to>
      <xdr:col>3</xdr:col>
      <xdr:colOff>781235</xdr:colOff>
      <xdr:row>202</xdr:row>
      <xdr:rowOff>152510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04825" y="48110775"/>
          <a:ext cx="1324160" cy="790685"/>
        </a:xfrm>
        <a:prstGeom prst="rect">
          <a:avLst/>
        </a:prstGeom>
      </xdr:spPr>
    </xdr:pic>
    <xdr:clientData/>
  </xdr:twoCellAnchor>
  <xdr:twoCellAnchor>
    <xdr:from>
      <xdr:col>11</xdr:col>
      <xdr:colOff>89728</xdr:colOff>
      <xdr:row>7</xdr:row>
      <xdr:rowOff>803643</xdr:rowOff>
    </xdr:from>
    <xdr:to>
      <xdr:col>12</xdr:col>
      <xdr:colOff>346903</xdr:colOff>
      <xdr:row>11</xdr:row>
      <xdr:rowOff>145164</xdr:rowOff>
    </xdr:to>
    <xdr:sp macro="" textlink="">
      <xdr:nvSpPr>
        <xdr:cNvPr id="17" name="Šípka dolu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129734">
          <a:off x="6890578" y="3165843"/>
          <a:ext cx="866775" cy="1027446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ctr"/>
          <a:r>
            <a:rPr lang="sk-SK" sz="800" b="1">
              <a:solidFill>
                <a:sysClr val="windowText" lastClr="000000"/>
              </a:solidFill>
            </a:rPr>
            <a:t>TU zvoliť "áno" "nie"</a:t>
          </a:r>
        </a:p>
      </xdr:txBody>
    </xdr:sp>
    <xdr:clientData/>
  </xdr:twoCellAnchor>
  <xdr:twoCellAnchor editAs="oneCell">
    <xdr:from>
      <xdr:col>2</xdr:col>
      <xdr:colOff>142875</xdr:colOff>
      <xdr:row>186</xdr:row>
      <xdr:rowOff>38100</xdr:rowOff>
    </xdr:from>
    <xdr:to>
      <xdr:col>3</xdr:col>
      <xdr:colOff>733425</xdr:colOff>
      <xdr:row>192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3875" y="45948600"/>
          <a:ext cx="12573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uschovna.cz/sk/poslat-zasilk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obnovdom.sk/" TargetMode="External"/><Relationship Id="rId1" Type="http://schemas.openxmlformats.org/officeDocument/2006/relationships/hyperlink" Target="https://www.obnovdomov.sk/pdf/informacia_1_2022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rtifikatybudov.sk/vzor-podklad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P372"/>
  <sheetViews>
    <sheetView showGridLines="0" tabSelected="1" zoomScaleSheetLayoutView="115" workbookViewId="0">
      <selection activeCell="L14" sqref="L14"/>
    </sheetView>
  </sheetViews>
  <sheetFormatPr defaultRowHeight="12.75" x14ac:dyDescent="0.2"/>
  <cols>
    <col min="1" max="1" width="2.28515625" customWidth="1"/>
    <col min="2" max="2" width="3.42578125" customWidth="1"/>
    <col min="3" max="3" width="10" customWidth="1"/>
    <col min="4" max="4" width="12.5703125" customWidth="1"/>
    <col min="6" max="6" width="6" customWidth="1"/>
    <col min="7" max="7" width="14.85546875" customWidth="1"/>
    <col min="8" max="8" width="4.28515625" customWidth="1"/>
    <col min="9" max="9" width="16" customWidth="1"/>
    <col min="10" max="10" width="12.140625" customWidth="1"/>
    <col min="11" max="11" width="11.28515625" customWidth="1"/>
    <col min="13" max="13" width="8.5703125" customWidth="1"/>
    <col min="14" max="14" width="2.7109375" customWidth="1"/>
    <col min="15" max="15" width="7.85546875" customWidth="1"/>
    <col min="16" max="16" width="8.7109375" customWidth="1"/>
    <col min="20" max="20" width="7" customWidth="1"/>
    <col min="21" max="21" width="21.140625" customWidth="1"/>
    <col min="22" max="22" width="9.140625" customWidth="1"/>
    <col min="23" max="23" width="11.85546875" customWidth="1"/>
    <col min="26" max="78" width="9.140625" style="128"/>
    <col min="79" max="79" width="15.85546875" style="128" customWidth="1"/>
    <col min="80" max="80" width="16.85546875" style="128" customWidth="1"/>
    <col min="81" max="94" width="9.140625" style="128"/>
  </cols>
  <sheetData>
    <row r="1" spans="2:80" ht="6" customHeight="1" thickBot="1" x14ac:dyDescent="0.25">
      <c r="CA1" s="423" t="s">
        <v>75</v>
      </c>
      <c r="CB1" s="423"/>
    </row>
    <row r="2" spans="2:80" ht="32.25" customHeight="1" x14ac:dyDescent="0.25">
      <c r="B2" s="144"/>
      <c r="C2" s="431" t="s">
        <v>245</v>
      </c>
      <c r="D2" s="431"/>
      <c r="E2" s="431"/>
      <c r="F2" s="431"/>
      <c r="G2" s="431"/>
      <c r="H2" s="431"/>
      <c r="I2" s="431"/>
      <c r="J2" s="431"/>
      <c r="K2" s="431"/>
      <c r="L2" s="431"/>
      <c r="M2" s="126"/>
      <c r="N2" s="72"/>
      <c r="CA2" s="129" t="str">
        <f>'Formulár 2026'!K79</f>
        <v>17000</v>
      </c>
      <c r="CB2" s="130">
        <v>2022</v>
      </c>
    </row>
    <row r="3" spans="2:80" ht="2.25" customHeight="1" x14ac:dyDescent="0.25">
      <c r="B3" s="145"/>
      <c r="C3" s="435"/>
      <c r="D3" s="435"/>
      <c r="E3" s="435"/>
      <c r="F3" s="435"/>
      <c r="G3" s="435"/>
      <c r="H3" s="435"/>
      <c r="I3" s="435"/>
      <c r="J3" s="78"/>
      <c r="K3" s="80"/>
      <c r="L3" s="80"/>
      <c r="M3" s="84"/>
      <c r="N3" s="88"/>
      <c r="O3" s="107"/>
      <c r="CA3" s="129" t="str">
        <f>'Formulár 2026'!K81</f>
        <v>19000</v>
      </c>
      <c r="CB3" s="130">
        <v>2020</v>
      </c>
    </row>
    <row r="4" spans="2:80" ht="13.5" customHeight="1" x14ac:dyDescent="0.2">
      <c r="B4" s="145"/>
      <c r="C4" s="429" t="s">
        <v>342</v>
      </c>
      <c r="D4" s="429"/>
      <c r="E4" s="429"/>
      <c r="F4" s="429"/>
      <c r="G4" s="429"/>
      <c r="H4" s="429"/>
      <c r="I4" s="429"/>
      <c r="J4" s="429"/>
      <c r="K4" s="429"/>
      <c r="L4" s="429"/>
      <c r="M4" s="84"/>
      <c r="N4" s="77"/>
      <c r="CA4" s="131" t="str">
        <f>'Formulár 2026'!E105</f>
        <v>Salamander</v>
      </c>
      <c r="CB4" s="132" t="str">
        <f>'Formulár 2026'!F279</f>
        <v>Komfovent Domekt PP 300 V</v>
      </c>
    </row>
    <row r="5" spans="2:80" ht="14.25" customHeight="1" x14ac:dyDescent="0.25">
      <c r="B5" s="145"/>
      <c r="C5" s="97" t="s">
        <v>162</v>
      </c>
      <c r="D5" s="75"/>
      <c r="E5" s="75"/>
      <c r="F5" s="75"/>
      <c r="G5" s="75"/>
      <c r="H5" s="98" t="s">
        <v>163</v>
      </c>
      <c r="I5" s="75"/>
      <c r="J5" s="96"/>
      <c r="K5" s="95"/>
      <c r="L5" s="75"/>
      <c r="M5" s="84"/>
      <c r="N5" s="77"/>
      <c r="CA5" s="131" t="str">
        <f>'Formulár 2026'!E106</f>
        <v>neviem</v>
      </c>
      <c r="CB5" s="133">
        <f>'Formulár 2026'!L279</f>
        <v>0.85</v>
      </c>
    </row>
    <row r="6" spans="2:80" ht="5.25" customHeight="1" thickBot="1" x14ac:dyDescent="0.3">
      <c r="B6" s="146"/>
      <c r="C6" s="100"/>
      <c r="D6" s="100"/>
      <c r="E6" s="100"/>
      <c r="F6" s="100"/>
      <c r="G6" s="100"/>
      <c r="H6" s="100"/>
      <c r="I6" s="100"/>
      <c r="J6" s="100"/>
      <c r="K6" s="101"/>
      <c r="L6" s="83"/>
      <c r="M6" s="100"/>
      <c r="N6" s="89"/>
      <c r="CA6" s="131" t="str">
        <f>'Formulár 2026'!E107</f>
        <v>2-sklo</v>
      </c>
      <c r="CB6" s="133">
        <f>'Formulár 2026'!M279</f>
        <v>1</v>
      </c>
    </row>
    <row r="7" spans="2:80" ht="26.25" customHeight="1" thickBot="1" x14ac:dyDescent="0.25">
      <c r="CA7" s="131" t="str">
        <f>'Formulár 2026'!E108</f>
        <v>1,1</v>
      </c>
      <c r="CB7" s="132" t="str">
        <f>'Formulár 2026'!P279</f>
        <v>garáž</v>
      </c>
    </row>
    <row r="8" spans="2:80" ht="73.5" customHeight="1" x14ac:dyDescent="0.35">
      <c r="B8" s="71"/>
      <c r="C8" s="438" t="s">
        <v>246</v>
      </c>
      <c r="D8" s="438"/>
      <c r="E8" s="438"/>
      <c r="F8" s="438"/>
      <c r="G8" s="438"/>
      <c r="H8" s="438"/>
      <c r="I8" s="438"/>
      <c r="J8" s="438"/>
      <c r="K8" s="438"/>
      <c r="L8" s="438"/>
      <c r="M8" s="126"/>
      <c r="N8" s="72"/>
      <c r="CA8" s="134"/>
    </row>
    <row r="9" spans="2:80" ht="18.75" customHeight="1" x14ac:dyDescent="0.25">
      <c r="B9" s="73"/>
      <c r="C9" s="74"/>
      <c r="D9" s="75"/>
      <c r="E9" s="75"/>
      <c r="F9" s="75"/>
      <c r="G9" s="76"/>
      <c r="H9" s="76"/>
      <c r="I9" s="76"/>
      <c r="J9" s="75"/>
      <c r="K9" s="75"/>
      <c r="L9" s="75"/>
      <c r="M9" s="69"/>
      <c r="N9" s="77"/>
      <c r="X9" s="110" t="s">
        <v>194</v>
      </c>
      <c r="Y9" s="112" t="s">
        <v>226</v>
      </c>
      <c r="CA9" s="135" t="str">
        <f>'Formulár 2026'!H55</f>
        <v>Jozef Mrkvička</v>
      </c>
    </row>
    <row r="10" spans="2:80" ht="24.75" customHeight="1" x14ac:dyDescent="0.25">
      <c r="B10" s="73"/>
      <c r="C10" s="435" t="s">
        <v>54</v>
      </c>
      <c r="D10" s="435"/>
      <c r="E10" s="435"/>
      <c r="F10" s="435"/>
      <c r="G10" s="435"/>
      <c r="H10" s="435"/>
      <c r="I10" s="435"/>
      <c r="J10" s="69"/>
      <c r="K10" s="123">
        <v>110</v>
      </c>
      <c r="L10" s="84"/>
      <c r="M10" s="84"/>
      <c r="N10" s="85"/>
      <c r="O10" s="108"/>
      <c r="P10" s="108"/>
      <c r="Q10" s="108"/>
      <c r="X10" s="92" t="s">
        <v>192</v>
      </c>
      <c r="Y10" s="111">
        <v>20</v>
      </c>
      <c r="CA10" s="135" t="str">
        <f>'Formulár 2026'!H56</f>
        <v>Mostová 34</v>
      </c>
    </row>
    <row r="11" spans="2:80" ht="12.75" customHeight="1" x14ac:dyDescent="0.25">
      <c r="B11" s="73"/>
      <c r="C11" s="435"/>
      <c r="D11" s="435"/>
      <c r="E11" s="435"/>
      <c r="F11" s="435"/>
      <c r="G11" s="435"/>
      <c r="H11" s="435"/>
      <c r="I11" s="435"/>
      <c r="J11" s="69"/>
      <c r="K11" s="78"/>
      <c r="L11" s="86"/>
      <c r="M11" s="86"/>
      <c r="N11" s="87"/>
      <c r="O11" s="106"/>
      <c r="P11" s="106"/>
      <c r="Q11" s="106"/>
      <c r="R11" s="106"/>
      <c r="S11" s="106"/>
      <c r="T11" s="106"/>
      <c r="U11" s="106"/>
      <c r="X11" s="92" t="s">
        <v>191</v>
      </c>
      <c r="Y11" s="111">
        <v>35</v>
      </c>
      <c r="CA11" s="135" t="str">
        <f>'Formulár 2026'!H57</f>
        <v>03401 Ružomberok</v>
      </c>
    </row>
    <row r="12" spans="2:80" ht="18.75" customHeight="1" x14ac:dyDescent="0.25">
      <c r="B12" s="73"/>
      <c r="C12" s="435" t="s">
        <v>116</v>
      </c>
      <c r="D12" s="435"/>
      <c r="E12" s="435"/>
      <c r="F12" s="435"/>
      <c r="G12" s="435"/>
      <c r="H12" s="435"/>
      <c r="I12" s="435"/>
      <c r="J12" s="69"/>
      <c r="K12" s="79"/>
      <c r="L12" s="75"/>
      <c r="M12" s="69"/>
      <c r="N12" s="77"/>
      <c r="P12" s="249" t="s">
        <v>322</v>
      </c>
      <c r="X12" s="92" t="s">
        <v>193</v>
      </c>
      <c r="Y12" s="111">
        <v>50</v>
      </c>
      <c r="CA12" s="136" t="str">
        <f>'Formulár 2026'!H59</f>
        <v>Jozef Mrkvička</v>
      </c>
    </row>
    <row r="13" spans="2:80" ht="3.75" customHeight="1" thickBot="1" x14ac:dyDescent="0.25">
      <c r="B13" s="73"/>
      <c r="C13" s="81"/>
      <c r="D13" s="81"/>
      <c r="E13" s="81"/>
      <c r="F13" s="81"/>
      <c r="G13" s="102"/>
      <c r="H13" s="81"/>
      <c r="I13" s="81"/>
      <c r="J13" s="81"/>
      <c r="K13" s="81"/>
      <c r="L13" s="81"/>
      <c r="M13" s="69"/>
      <c r="N13" s="77"/>
      <c r="CA13" s="136" t="str">
        <f>'Formulár 2026'!H60</f>
        <v>Mostová 34</v>
      </c>
    </row>
    <row r="14" spans="2:80" ht="27.75" customHeight="1" thickTop="1" thickBot="1" x14ac:dyDescent="0.25">
      <c r="B14" s="73"/>
      <c r="C14" s="203">
        <v>20</v>
      </c>
      <c r="D14" s="425" t="s">
        <v>305</v>
      </c>
      <c r="E14" s="425"/>
      <c r="F14" s="425"/>
      <c r="G14" s="425"/>
      <c r="H14" s="425"/>
      <c r="I14" s="425"/>
      <c r="J14" s="425"/>
      <c r="K14" s="204">
        <f>IF(L14="áno",C14,0)</f>
        <v>0</v>
      </c>
      <c r="L14" s="205" t="s">
        <v>20</v>
      </c>
      <c r="M14" s="206"/>
      <c r="N14" s="77"/>
      <c r="P14" s="716" t="s">
        <v>235</v>
      </c>
      <c r="Q14" s="716"/>
      <c r="R14" s="716"/>
      <c r="S14" s="716"/>
      <c r="T14" s="716"/>
      <c r="U14" s="716"/>
      <c r="V14" s="716"/>
      <c r="W14" s="716"/>
      <c r="CA14" s="137">
        <f>'Formulár 2026'!K39</f>
        <v>115</v>
      </c>
    </row>
    <row r="15" spans="2:80" ht="3.75" customHeight="1" thickTop="1" thickBot="1" x14ac:dyDescent="0.25">
      <c r="B15" s="7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206"/>
      <c r="N15" s="77"/>
      <c r="CA15" s="135" t="str">
        <f>'Formulár 2026'!H51</f>
        <v>09xx xxx xxx</v>
      </c>
    </row>
    <row r="16" spans="2:80" ht="27.75" customHeight="1" thickTop="1" thickBot="1" x14ac:dyDescent="0.25">
      <c r="B16" s="73"/>
      <c r="C16" s="207">
        <v>20</v>
      </c>
      <c r="D16" s="426" t="s">
        <v>232</v>
      </c>
      <c r="E16" s="426"/>
      <c r="F16" s="426"/>
      <c r="G16" s="426"/>
      <c r="H16" s="426"/>
      <c r="I16" s="426"/>
      <c r="J16" s="426"/>
      <c r="K16" s="208">
        <f>IF(L16="áno",C16,0)</f>
        <v>0</v>
      </c>
      <c r="L16" s="205" t="s">
        <v>20</v>
      </c>
      <c r="M16" s="206"/>
      <c r="N16" s="77"/>
      <c r="P16" s="424" t="s">
        <v>172</v>
      </c>
      <c r="Q16" s="424"/>
      <c r="R16" s="424"/>
      <c r="S16" s="424"/>
      <c r="T16" s="424"/>
      <c r="U16" s="424"/>
      <c r="V16" s="424"/>
      <c r="W16" s="424"/>
      <c r="CA16" s="136" t="str">
        <f>'Formulár 2026'!H61</f>
        <v>03401 Ružomberok</v>
      </c>
    </row>
    <row r="17" spans="2:79" ht="3.75" customHeight="1" thickTop="1" thickBot="1" x14ac:dyDescent="0.25">
      <c r="B17" s="7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206"/>
      <c r="N17" s="77"/>
      <c r="O17" s="109"/>
      <c r="CA17" s="136" t="str">
        <f>'Formulár 2026'!H64</f>
        <v xml:space="preserve"> -</v>
      </c>
    </row>
    <row r="18" spans="2:79" ht="27.75" customHeight="1" thickTop="1" thickBot="1" x14ac:dyDescent="0.25">
      <c r="B18" s="73"/>
      <c r="C18" s="203">
        <v>20</v>
      </c>
      <c r="D18" s="425" t="s">
        <v>306</v>
      </c>
      <c r="E18" s="425"/>
      <c r="F18" s="425"/>
      <c r="G18" s="425"/>
      <c r="H18" s="425"/>
      <c r="I18" s="425"/>
      <c r="J18" s="425"/>
      <c r="K18" s="204">
        <f>IF(L18="áno",C18,0)</f>
        <v>0</v>
      </c>
      <c r="L18" s="205" t="s">
        <v>20</v>
      </c>
      <c r="M18" s="209"/>
      <c r="N18" s="70"/>
      <c r="P18" s="716" t="s">
        <v>238</v>
      </c>
      <c r="Q18" s="716"/>
      <c r="R18" s="716"/>
      <c r="S18" s="716"/>
      <c r="T18" s="716"/>
      <c r="U18" s="716"/>
      <c r="V18" s="716"/>
      <c r="W18" s="716"/>
      <c r="CA18" s="136" t="str">
        <f>'Formulár 2026'!H52</f>
        <v>aaaa.bbbbbbb@gmail.com</v>
      </c>
    </row>
    <row r="19" spans="2:79" ht="3.75" customHeight="1" thickTop="1" thickBot="1" x14ac:dyDescent="0.25">
      <c r="B19" s="7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206"/>
      <c r="N19" s="77"/>
      <c r="CA19" s="135" t="str">
        <f>'Formulár 2026'!E71</f>
        <v>Ružomberok</v>
      </c>
    </row>
    <row r="20" spans="2:79" ht="27.75" customHeight="1" thickTop="1" thickBot="1" x14ac:dyDescent="0.25">
      <c r="B20" s="73"/>
      <c r="C20" s="207">
        <v>20</v>
      </c>
      <c r="D20" s="426" t="s">
        <v>274</v>
      </c>
      <c r="E20" s="426"/>
      <c r="F20" s="426"/>
      <c r="G20" s="426"/>
      <c r="H20" s="426"/>
      <c r="I20" s="426"/>
      <c r="J20" s="426"/>
      <c r="K20" s="208">
        <f>IF(L20="áno",C20,0)</f>
        <v>0</v>
      </c>
      <c r="L20" s="205" t="s">
        <v>20</v>
      </c>
      <c r="M20" s="206"/>
      <c r="N20" s="77"/>
      <c r="P20" s="424" t="s">
        <v>236</v>
      </c>
      <c r="Q20" s="424"/>
      <c r="R20" s="424"/>
      <c r="S20" s="424"/>
      <c r="T20" s="424"/>
      <c r="U20" s="424"/>
      <c r="V20" s="424"/>
      <c r="W20" s="424"/>
      <c r="CA20" s="136" t="str">
        <f>'Formulár 2026'!E72</f>
        <v xml:space="preserve"> -</v>
      </c>
    </row>
    <row r="21" spans="2:79" ht="3.75" customHeight="1" thickTop="1" thickBot="1" x14ac:dyDescent="0.25">
      <c r="B21" s="73"/>
      <c r="C21" s="104"/>
      <c r="D21" s="104"/>
      <c r="E21" s="104"/>
      <c r="F21" s="104"/>
      <c r="G21" s="104"/>
      <c r="H21" s="104"/>
      <c r="I21" s="104"/>
      <c r="J21" s="104"/>
      <c r="K21" s="104"/>
      <c r="L21" s="210"/>
      <c r="M21" s="206"/>
      <c r="N21" s="77"/>
      <c r="P21" s="109"/>
      <c r="Q21" s="109"/>
      <c r="R21" s="109"/>
      <c r="S21" s="109"/>
      <c r="T21" s="109"/>
      <c r="U21" s="109"/>
      <c r="V21" s="109"/>
      <c r="CA21" s="136" t="str">
        <f>'Formulár 2026'!E68</f>
        <v>Novostavba rodinného domu</v>
      </c>
    </row>
    <row r="22" spans="2:79" ht="27.75" customHeight="1" thickTop="1" thickBot="1" x14ac:dyDescent="0.25">
      <c r="B22" s="73"/>
      <c r="C22" s="203">
        <v>20</v>
      </c>
      <c r="D22" s="425" t="s">
        <v>247</v>
      </c>
      <c r="E22" s="425"/>
      <c r="F22" s="425"/>
      <c r="G22" s="425"/>
      <c r="H22" s="425"/>
      <c r="I22" s="425"/>
      <c r="J22" s="425"/>
      <c r="K22" s="204">
        <f t="shared" ref="K22" si="0">IF(L22="áno",C22,0)</f>
        <v>0</v>
      </c>
      <c r="L22" s="205" t="s">
        <v>20</v>
      </c>
      <c r="M22" s="209"/>
      <c r="N22" s="70"/>
      <c r="P22" s="716" t="s">
        <v>233</v>
      </c>
      <c r="Q22" s="716"/>
      <c r="R22" s="716"/>
      <c r="S22" s="716"/>
      <c r="T22" s="716"/>
      <c r="U22" s="716"/>
      <c r="V22" s="716"/>
      <c r="W22" s="716"/>
      <c r="CA22" s="136" t="str">
        <f>'Formulár 2026'!E70</f>
        <v>Likavka</v>
      </c>
    </row>
    <row r="23" spans="2:79" ht="3.75" customHeight="1" thickTop="1" thickBot="1" x14ac:dyDescent="0.25">
      <c r="B23" s="7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206"/>
      <c r="N23" s="77"/>
      <c r="P23" s="109"/>
      <c r="Q23" s="109"/>
      <c r="R23" s="109"/>
      <c r="S23" s="109"/>
      <c r="T23" s="109"/>
      <c r="U23" s="109"/>
      <c r="V23" s="109"/>
      <c r="CA23" s="138" t="str">
        <f>'Formulár 2026'!E73</f>
        <v xml:space="preserve"> -</v>
      </c>
    </row>
    <row r="24" spans="2:79" ht="27.75" customHeight="1" thickTop="1" thickBot="1" x14ac:dyDescent="0.25">
      <c r="B24" s="73"/>
      <c r="C24" s="207">
        <v>10</v>
      </c>
      <c r="D24" s="426" t="s">
        <v>242</v>
      </c>
      <c r="E24" s="426"/>
      <c r="F24" s="426"/>
      <c r="G24" s="426"/>
      <c r="H24" s="426"/>
      <c r="I24" s="426"/>
      <c r="J24" s="426"/>
      <c r="K24" s="208">
        <f t="shared" ref="K24" si="1">IF(L24="áno",C24,0)</f>
        <v>0</v>
      </c>
      <c r="L24" s="205" t="s">
        <v>20</v>
      </c>
      <c r="M24" s="206"/>
      <c r="N24" s="77"/>
      <c r="P24" s="424" t="s">
        <v>118</v>
      </c>
      <c r="Q24" s="424"/>
      <c r="R24" s="424"/>
      <c r="S24" s="424"/>
      <c r="T24" s="424"/>
      <c r="U24" s="424"/>
      <c r="V24" s="424"/>
      <c r="W24" s="424"/>
      <c r="CA24" s="136" t="str">
        <f>'Formulár 2026'!E74</f>
        <v xml:space="preserve"> -</v>
      </c>
    </row>
    <row r="25" spans="2:79" ht="3.75" customHeight="1" thickTop="1" thickBot="1" x14ac:dyDescent="0.25">
      <c r="B25" s="73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206"/>
      <c r="N25" s="77"/>
      <c r="P25" s="109"/>
      <c r="Q25" s="109"/>
      <c r="R25" s="109"/>
      <c r="S25" s="109"/>
      <c r="T25" s="109"/>
      <c r="U25" s="109"/>
      <c r="V25" s="109"/>
      <c r="CA25" s="139" t="str">
        <f>'Formulár 2026'!E76</f>
        <v>555/222</v>
      </c>
    </row>
    <row r="26" spans="2:79" ht="27.75" customHeight="1" thickTop="1" thickBot="1" x14ac:dyDescent="0.25">
      <c r="B26" s="73"/>
      <c r="C26" s="203">
        <v>10</v>
      </c>
      <c r="D26" s="425" t="s">
        <v>195</v>
      </c>
      <c r="E26" s="425"/>
      <c r="F26" s="425"/>
      <c r="G26" s="425"/>
      <c r="H26" s="425"/>
      <c r="I26" s="425"/>
      <c r="J26" s="425"/>
      <c r="K26" s="204">
        <f>IF(L26="áno",C26,0)</f>
        <v>0</v>
      </c>
      <c r="L26" s="205" t="s">
        <v>20</v>
      </c>
      <c r="M26" s="209"/>
      <c r="N26" s="70"/>
      <c r="P26" s="716" t="s">
        <v>119</v>
      </c>
      <c r="Q26" s="716"/>
      <c r="R26" s="716"/>
      <c r="S26" s="716"/>
      <c r="T26" s="716"/>
      <c r="U26" s="716"/>
      <c r="V26" s="716"/>
      <c r="W26" s="716"/>
      <c r="CA26" s="136" t="str">
        <f>'Formulár 2026'!E75</f>
        <v>Likavka</v>
      </c>
    </row>
    <row r="27" spans="2:79" ht="3.75" customHeight="1" thickTop="1" thickBot="1" x14ac:dyDescent="0.25">
      <c r="B27" s="7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206"/>
      <c r="N27" s="77"/>
      <c r="P27" s="109"/>
      <c r="Q27" s="109"/>
      <c r="R27" s="109"/>
      <c r="S27" s="109"/>
      <c r="T27" s="109"/>
      <c r="U27" s="109"/>
      <c r="V27" s="109"/>
      <c r="CA27" s="139" t="str">
        <f>'Formulár 2026'!E80</f>
        <v>1</v>
      </c>
    </row>
    <row r="28" spans="2:79" ht="27.75" customHeight="1" thickTop="1" thickBot="1" x14ac:dyDescent="0.25">
      <c r="B28" s="73"/>
      <c r="C28" s="207">
        <v>10</v>
      </c>
      <c r="D28" s="426" t="s">
        <v>196</v>
      </c>
      <c r="E28" s="426"/>
      <c r="F28" s="426"/>
      <c r="G28" s="426"/>
      <c r="H28" s="426"/>
      <c r="I28" s="426"/>
      <c r="J28" s="426"/>
      <c r="K28" s="208">
        <f>IF(L28="áno",C28,0)</f>
        <v>0</v>
      </c>
      <c r="L28" s="205" t="s">
        <v>20</v>
      </c>
      <c r="M28" s="206"/>
      <c r="N28" s="77"/>
      <c r="P28" s="424" t="s">
        <v>237</v>
      </c>
      <c r="Q28" s="424"/>
      <c r="R28" s="424"/>
      <c r="S28" s="424"/>
      <c r="T28" s="424"/>
      <c r="U28" s="424"/>
      <c r="V28" s="424"/>
      <c r="W28" s="424"/>
      <c r="CA28" s="140" t="str">
        <f>'Formulár 2026'!E81</f>
        <v>1</v>
      </c>
    </row>
    <row r="29" spans="2:79" ht="3.75" customHeight="1" thickTop="1" thickBot="1" x14ac:dyDescent="0.25">
      <c r="B29" s="73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206"/>
      <c r="N29" s="77"/>
      <c r="P29" s="109"/>
      <c r="Q29" s="109"/>
      <c r="R29" s="109"/>
      <c r="S29" s="109"/>
      <c r="T29" s="109"/>
      <c r="U29" s="109"/>
      <c r="V29" s="109"/>
      <c r="CA29" s="139" t="str">
        <f>'Formulár 2026'!E78</f>
        <v>1 – nová budova</v>
      </c>
    </row>
    <row r="30" spans="2:79" ht="27.75" customHeight="1" thickTop="1" thickBot="1" x14ac:dyDescent="0.25">
      <c r="B30" s="73"/>
      <c r="C30" s="211">
        <v>0</v>
      </c>
      <c r="D30" s="427" t="s">
        <v>254</v>
      </c>
      <c r="E30" s="428"/>
      <c r="F30" s="428"/>
      <c r="G30" s="428"/>
      <c r="H30" s="428"/>
      <c r="I30" s="428"/>
      <c r="J30" s="428"/>
      <c r="K30" s="204">
        <f>IF(L30="áno",C30,0)</f>
        <v>0</v>
      </c>
      <c r="L30" s="205" t="s">
        <v>20</v>
      </c>
      <c r="M30" s="209"/>
      <c r="N30" s="70"/>
      <c r="P30" s="716" t="s">
        <v>239</v>
      </c>
      <c r="Q30" s="716"/>
      <c r="R30" s="716"/>
      <c r="S30" s="716"/>
      <c r="T30" s="716"/>
      <c r="U30" s="716"/>
      <c r="V30" s="716"/>
      <c r="W30" s="716"/>
      <c r="CA30" s="136" t="s">
        <v>69</v>
      </c>
    </row>
    <row r="31" spans="2:79" ht="3.75" customHeight="1" thickBot="1" x14ac:dyDescent="0.25">
      <c r="B31" s="73"/>
      <c r="C31" s="212"/>
      <c r="D31" s="104"/>
      <c r="E31" s="104"/>
      <c r="F31" s="104"/>
      <c r="G31" s="104"/>
      <c r="H31" s="104"/>
      <c r="I31" s="104"/>
      <c r="J31" s="104"/>
      <c r="K31" s="104"/>
      <c r="L31" s="104"/>
      <c r="M31" s="206"/>
      <c r="N31" s="77"/>
      <c r="P31" s="109"/>
      <c r="Q31" s="109"/>
      <c r="R31" s="109"/>
      <c r="S31" s="109"/>
      <c r="T31" s="109"/>
      <c r="U31" s="109"/>
      <c r="V31" s="109"/>
      <c r="W31" s="109"/>
      <c r="CA31" s="141" t="s">
        <v>69</v>
      </c>
    </row>
    <row r="32" spans="2:79" ht="30" customHeight="1" thickTop="1" thickBot="1" x14ac:dyDescent="0.25">
      <c r="B32" s="73"/>
      <c r="C32" s="213" t="str">
        <f>VLOOKUP(L32,('Formulár 2026'!$X$9:$Y$12),2,FALSE)</f>
        <v>0 €</v>
      </c>
      <c r="D32" s="426" t="s">
        <v>307</v>
      </c>
      <c r="E32" s="426"/>
      <c r="F32" s="426"/>
      <c r="G32" s="426"/>
      <c r="H32" s="426"/>
      <c r="I32" s="426"/>
      <c r="J32" s="426"/>
      <c r="K32" s="214" t="str">
        <f>C32</f>
        <v>0 €</v>
      </c>
      <c r="L32" s="717" t="s">
        <v>194</v>
      </c>
      <c r="M32" s="718"/>
      <c r="N32" s="77"/>
      <c r="P32" s="424" t="s">
        <v>227</v>
      </c>
      <c r="Q32" s="424"/>
      <c r="R32" s="424"/>
      <c r="S32" s="424"/>
      <c r="T32" s="424"/>
      <c r="U32" s="424"/>
      <c r="V32" s="424"/>
      <c r="W32" s="424"/>
      <c r="CA32" s="136">
        <f>'Formulár 2026'!H81</f>
        <v>0</v>
      </c>
    </row>
    <row r="33" spans="2:94" ht="1.5" customHeight="1" thickTop="1" x14ac:dyDescent="0.25">
      <c r="B33" s="73"/>
      <c r="C33" s="97" t="s">
        <v>164</v>
      </c>
      <c r="D33" s="75"/>
      <c r="E33" s="75"/>
      <c r="F33" s="75"/>
      <c r="G33" s="75"/>
      <c r="H33" s="99" t="s">
        <v>165</v>
      </c>
      <c r="I33" s="75"/>
      <c r="J33" s="75"/>
      <c r="K33" s="75"/>
      <c r="L33" s="75"/>
      <c r="M33" s="69"/>
      <c r="N33" s="77"/>
      <c r="CA33" s="141" t="s">
        <v>69</v>
      </c>
    </row>
    <row r="34" spans="2:94" ht="12" customHeight="1" thickBot="1" x14ac:dyDescent="0.3">
      <c r="B34" s="82"/>
      <c r="C34" s="100"/>
      <c r="D34" s="100"/>
      <c r="E34" s="100"/>
      <c r="F34" s="100"/>
      <c r="G34" s="100"/>
      <c r="H34" s="100"/>
      <c r="I34" s="100"/>
      <c r="J34" s="100"/>
      <c r="K34" s="101"/>
      <c r="L34" s="83"/>
      <c r="M34" s="127"/>
      <c r="N34" s="89"/>
      <c r="CA34" s="129" t="str">
        <f>'Formulár 2026'!E79</f>
        <v>1 – rodinný dom</v>
      </c>
    </row>
    <row r="35" spans="2:94" ht="4.5" customHeight="1" thickBot="1" x14ac:dyDescent="0.25">
      <c r="CA35" s="129" t="s">
        <v>71</v>
      </c>
    </row>
    <row r="36" spans="2:94" ht="6.75" customHeight="1" thickBot="1" x14ac:dyDescent="0.3">
      <c r="B36" s="71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126"/>
      <c r="N36" s="72"/>
      <c r="CA36" s="142" t="s">
        <v>69</v>
      </c>
    </row>
    <row r="37" spans="2:94" ht="20.25" customHeight="1" thickTop="1" thickBot="1" x14ac:dyDescent="0.3">
      <c r="B37" s="73"/>
      <c r="C37" s="69"/>
      <c r="D37" s="69"/>
      <c r="E37" s="69"/>
      <c r="F37" s="69"/>
      <c r="G37" s="436" t="s">
        <v>186</v>
      </c>
      <c r="H37" s="436"/>
      <c r="I37" s="436"/>
      <c r="J37" s="437"/>
      <c r="K37" s="91">
        <f>SUM(K14:K32)+K10</f>
        <v>110</v>
      </c>
      <c r="L37" s="90"/>
      <c r="M37" s="84"/>
      <c r="N37" s="85"/>
      <c r="O37" s="108"/>
      <c r="CA37" s="142" t="s">
        <v>69</v>
      </c>
    </row>
    <row r="38" spans="2:94" ht="20.25" customHeight="1" thickTop="1" thickBot="1" x14ac:dyDescent="0.25">
      <c r="B38" s="73"/>
      <c r="C38" s="69"/>
      <c r="D38" s="69"/>
      <c r="E38" s="69"/>
      <c r="F38" s="69"/>
      <c r="G38" s="436" t="s">
        <v>187</v>
      </c>
      <c r="H38" s="436"/>
      <c r="I38" s="436"/>
      <c r="J38" s="437"/>
      <c r="K38" s="91">
        <v>5</v>
      </c>
      <c r="L38" s="84"/>
      <c r="M38" s="84"/>
      <c r="N38" s="85"/>
      <c r="O38" s="108"/>
      <c r="CA38" s="142" t="s">
        <v>69</v>
      </c>
    </row>
    <row r="39" spans="2:94" ht="20.25" customHeight="1" thickTop="1" thickBot="1" x14ac:dyDescent="0.25">
      <c r="B39" s="73"/>
      <c r="C39" s="69"/>
      <c r="D39" s="69"/>
      <c r="E39" s="69"/>
      <c r="F39" s="69"/>
      <c r="G39" s="103"/>
      <c r="H39" s="103"/>
      <c r="I39" s="124"/>
      <c r="J39" s="124" t="s">
        <v>229</v>
      </c>
      <c r="K39" s="125">
        <f>K37+K38</f>
        <v>115</v>
      </c>
      <c r="L39" s="103"/>
      <c r="M39" s="84"/>
      <c r="N39" s="85"/>
      <c r="O39" s="108"/>
      <c r="CA39" s="114" t="str">
        <f>'Formulár 2026'!K73</f>
        <v>2026</v>
      </c>
      <c r="CB39" s="114" t="str">
        <f>'Formulár 2026'!K75</f>
        <v>1960</v>
      </c>
    </row>
    <row r="40" spans="2:94" ht="6.75" customHeight="1" thickTop="1" thickBot="1" x14ac:dyDescent="0.3">
      <c r="B40" s="82"/>
      <c r="C40" s="100"/>
      <c r="D40" s="100"/>
      <c r="E40" s="100"/>
      <c r="F40" s="100"/>
      <c r="G40" s="100"/>
      <c r="H40" s="100"/>
      <c r="I40" s="100"/>
      <c r="J40" s="100"/>
      <c r="K40" s="101"/>
      <c r="L40" s="83"/>
      <c r="M40" s="100"/>
      <c r="N40" s="89"/>
      <c r="CA40" s="142" t="str">
        <f>'Formulár 2026'!K76</f>
        <v>2026</v>
      </c>
      <c r="CB40" s="131"/>
    </row>
    <row r="41" spans="2:94" ht="18" customHeight="1" x14ac:dyDescent="0.25">
      <c r="C41" s="34"/>
      <c r="D41" s="17"/>
      <c r="E41" s="17"/>
      <c r="F41" s="17"/>
      <c r="G41" s="17"/>
      <c r="H41" s="17"/>
      <c r="I41" s="17"/>
      <c r="J41" s="17"/>
      <c r="K41" s="37"/>
      <c r="L41" s="17"/>
      <c r="CA41" s="129" t="str">
        <f>'Formulár 2026'!K77</f>
        <v xml:space="preserve"> -</v>
      </c>
    </row>
    <row r="42" spans="2:94" s="16" customFormat="1" ht="16.5" customHeight="1" x14ac:dyDescent="0.2">
      <c r="D42"/>
      <c r="E42" s="37"/>
      <c r="F42"/>
      <c r="G42"/>
      <c r="H42"/>
      <c r="I42"/>
      <c r="J42"/>
      <c r="K42"/>
      <c r="L42"/>
      <c r="M42"/>
      <c r="N42"/>
      <c r="O42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31" t="str">
        <f>'Formulár 2026'!E109</f>
        <v>matný sivý  (pošlite foto)</v>
      </c>
      <c r="CB42" s="132">
        <f>'Formulár 2026'!N279</f>
        <v>67</v>
      </c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</row>
    <row r="43" spans="2:94" ht="18" customHeight="1" x14ac:dyDescent="0.25">
      <c r="C43" s="18"/>
      <c r="D43" s="17"/>
      <c r="E43" s="17"/>
      <c r="F43" s="17"/>
      <c r="G43" s="17"/>
      <c r="H43" s="17"/>
      <c r="I43" s="17"/>
      <c r="J43" s="17"/>
      <c r="K43" s="17"/>
      <c r="L43" s="17"/>
      <c r="CA43" s="131">
        <f>'Formulár 2026'!E110</f>
        <v>0</v>
      </c>
    </row>
    <row r="44" spans="2:94" ht="18" customHeight="1" x14ac:dyDescent="0.25">
      <c r="C44" s="15"/>
      <c r="D44" s="17"/>
      <c r="E44" s="17"/>
      <c r="F44" s="17"/>
      <c r="G44" s="17"/>
      <c r="H44" s="17"/>
      <c r="I44" s="17"/>
      <c r="J44" s="17"/>
      <c r="K44" s="17"/>
      <c r="L44" s="17"/>
      <c r="CA44" s="131" t="str">
        <f>'Formulár 2026'!H103</f>
        <v>hliníkový profil</v>
      </c>
    </row>
    <row r="45" spans="2:94" ht="40.5" customHeight="1" x14ac:dyDescent="0.25">
      <c r="C45" s="439" t="s">
        <v>48</v>
      </c>
      <c r="D45" s="439"/>
      <c r="E45" s="439"/>
      <c r="F45" s="439"/>
      <c r="G45" s="439"/>
      <c r="H45" s="439"/>
      <c r="I45" s="439"/>
      <c r="J45" s="439"/>
      <c r="K45" s="439"/>
      <c r="L45" s="439"/>
      <c r="CA45" s="131" t="str">
        <f>'Formulár 2026'!H104</f>
        <v xml:space="preserve"> -</v>
      </c>
    </row>
    <row r="46" spans="2:94" ht="18.75" customHeight="1" x14ac:dyDescent="0.25"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P46" s="6"/>
      <c r="U46" s="1"/>
      <c r="CA46" s="131">
        <f>'Formulár 2026'!H105</f>
        <v>0</v>
      </c>
    </row>
    <row r="47" spans="2:94" ht="41.25" customHeight="1" x14ac:dyDescent="0.2">
      <c r="C47" s="440" t="s">
        <v>228</v>
      </c>
      <c r="D47" s="440"/>
      <c r="E47" s="440"/>
      <c r="F47" s="440"/>
      <c r="G47" s="440"/>
      <c r="H47" s="440"/>
      <c r="I47" s="440"/>
      <c r="J47" s="440"/>
      <c r="K47" s="440"/>
      <c r="L47" s="440"/>
      <c r="CA47" s="131">
        <f>'Formulár 2026'!H106</f>
        <v>0</v>
      </c>
    </row>
    <row r="48" spans="2:94" ht="27.75" customHeight="1" x14ac:dyDescent="0.25">
      <c r="C48" s="15" t="s">
        <v>300</v>
      </c>
      <c r="D48" s="15"/>
      <c r="E48" s="15"/>
      <c r="F48" s="15"/>
      <c r="G48" s="15"/>
      <c r="H48" s="15"/>
      <c r="I48" s="15"/>
      <c r="J48" s="15"/>
      <c r="K48" s="15"/>
      <c r="L48" s="15"/>
      <c r="CA48" s="131" t="str">
        <f>'Formulár 2026'!H107</f>
        <v>3-sklo</v>
      </c>
    </row>
    <row r="49" spans="2:80" ht="9.75" customHeight="1" thickBot="1" x14ac:dyDescent="0.25">
      <c r="B49" s="215"/>
      <c r="C49" s="441"/>
      <c r="D49" s="441"/>
      <c r="E49" s="441"/>
      <c r="F49" s="441"/>
      <c r="G49" s="441"/>
      <c r="H49" s="441"/>
      <c r="I49" s="441"/>
      <c r="J49" s="441"/>
      <c r="K49" s="441"/>
      <c r="L49" s="441"/>
      <c r="M49" s="215"/>
      <c r="N49" s="215"/>
      <c r="CA49" s="131"/>
    </row>
    <row r="50" spans="2:80" ht="20.25" customHeight="1" thickBot="1" x14ac:dyDescent="0.25">
      <c r="B50" s="215"/>
      <c r="C50" s="432" t="s">
        <v>123</v>
      </c>
      <c r="D50" s="433"/>
      <c r="E50" s="433"/>
      <c r="F50" s="433"/>
      <c r="G50" s="434"/>
      <c r="H50" s="350" t="s">
        <v>175</v>
      </c>
      <c r="I50" s="351"/>
      <c r="J50" s="351"/>
      <c r="K50" s="351"/>
      <c r="L50" s="352"/>
      <c r="M50" s="215"/>
      <c r="N50" s="215"/>
      <c r="CA50" s="131" t="str">
        <f>'Formulár 2026'!H108</f>
        <v>0,6</v>
      </c>
    </row>
    <row r="51" spans="2:80" ht="20.25" customHeight="1" thickBot="1" x14ac:dyDescent="0.25">
      <c r="B51" s="215"/>
      <c r="C51" s="432" t="s">
        <v>127</v>
      </c>
      <c r="D51" s="433"/>
      <c r="E51" s="433"/>
      <c r="F51" s="433"/>
      <c r="G51" s="434"/>
      <c r="H51" s="350" t="s">
        <v>174</v>
      </c>
      <c r="I51" s="351"/>
      <c r="J51" s="351"/>
      <c r="K51" s="351"/>
      <c r="L51" s="352"/>
      <c r="M51" s="215"/>
      <c r="N51" s="215"/>
      <c r="CA51" s="131" t="str">
        <f>'Formulár 2026'!H109</f>
        <v>lesklý strieborný (pošlite foto)</v>
      </c>
    </row>
    <row r="52" spans="2:80" ht="20.25" customHeight="1" thickBot="1" x14ac:dyDescent="0.25">
      <c r="B52" s="215"/>
      <c r="C52" s="432" t="s">
        <v>128</v>
      </c>
      <c r="D52" s="433"/>
      <c r="E52" s="433"/>
      <c r="F52" s="433"/>
      <c r="G52" s="434"/>
      <c r="H52" s="350" t="s">
        <v>79</v>
      </c>
      <c r="I52" s="351"/>
      <c r="J52" s="351"/>
      <c r="K52" s="351"/>
      <c r="L52" s="352"/>
      <c r="M52" s="215"/>
      <c r="N52" s="215"/>
      <c r="CA52" s="131" t="e">
        <f>'Formulár 2026'!#REF!</f>
        <v>#REF!</v>
      </c>
    </row>
    <row r="53" spans="2:80" ht="20.25" customHeight="1" thickBot="1" x14ac:dyDescent="0.25">
      <c r="B53" s="215"/>
      <c r="C53" s="432" t="s">
        <v>120</v>
      </c>
      <c r="D53" s="433"/>
      <c r="E53" s="433"/>
      <c r="F53" s="433"/>
      <c r="G53" s="434"/>
      <c r="H53" s="350" t="s">
        <v>248</v>
      </c>
      <c r="I53" s="351"/>
      <c r="J53" s="351"/>
      <c r="K53" s="351"/>
      <c r="L53" s="352"/>
      <c r="M53" s="215"/>
      <c r="N53" s="215"/>
      <c r="CA53" s="131" t="str">
        <f>'Formulár 2026'!J122</f>
        <v>Velux</v>
      </c>
      <c r="CB53" s="131" t="str">
        <f>'Formulár 2026'!I122</f>
        <v>GGL MK06 3066</v>
      </c>
    </row>
    <row r="54" spans="2:80" ht="20.25" customHeight="1" thickBot="1" x14ac:dyDescent="0.25">
      <c r="B54" s="215"/>
      <c r="C54" s="219"/>
      <c r="D54" s="219"/>
      <c r="E54" s="220"/>
      <c r="F54" s="219"/>
      <c r="G54" s="219"/>
      <c r="H54" s="219"/>
      <c r="I54" s="219"/>
      <c r="J54" s="219"/>
      <c r="K54" s="219"/>
      <c r="L54" s="219"/>
      <c r="M54" s="215"/>
      <c r="N54" s="215"/>
      <c r="CA54" s="131" t="str">
        <f>'Formulár 2026'!E122</f>
        <v>plastový</v>
      </c>
    </row>
    <row r="55" spans="2:80" ht="20.25" customHeight="1" thickBot="1" x14ac:dyDescent="0.25">
      <c r="B55" s="215"/>
      <c r="C55" s="474" t="s">
        <v>53</v>
      </c>
      <c r="D55" s="475"/>
      <c r="E55" s="389" t="s">
        <v>64</v>
      </c>
      <c r="F55" s="390"/>
      <c r="G55" s="391"/>
      <c r="H55" s="350" t="s">
        <v>175</v>
      </c>
      <c r="I55" s="351"/>
      <c r="J55" s="351"/>
      <c r="K55" s="351"/>
      <c r="L55" s="352"/>
      <c r="M55" s="215"/>
      <c r="N55" s="215"/>
      <c r="CA55" s="131" t="e">
        <f>'Formulár 2026'!#REF!</f>
        <v>#REF!</v>
      </c>
    </row>
    <row r="56" spans="2:80" ht="20.25" customHeight="1" thickBot="1" x14ac:dyDescent="0.25">
      <c r="B56" s="215"/>
      <c r="C56" s="476"/>
      <c r="D56" s="477"/>
      <c r="E56" s="389" t="s">
        <v>56</v>
      </c>
      <c r="F56" s="390"/>
      <c r="G56" s="391"/>
      <c r="H56" s="353" t="s">
        <v>57</v>
      </c>
      <c r="I56" s="354"/>
      <c r="J56" s="354"/>
      <c r="K56" s="354"/>
      <c r="L56" s="355"/>
      <c r="M56" s="215"/>
      <c r="N56" s="215"/>
      <c r="P56" s="4"/>
      <c r="Q56" s="4"/>
      <c r="R56" s="4"/>
      <c r="S56" s="4"/>
      <c r="CA56" s="131" t="str">
        <f>'Formulár 2026'!F122</f>
        <v>2-sklo</v>
      </c>
    </row>
    <row r="57" spans="2:80" ht="20.25" customHeight="1" thickBot="1" x14ac:dyDescent="0.25">
      <c r="B57" s="215"/>
      <c r="C57" s="478"/>
      <c r="D57" s="479"/>
      <c r="E57" s="389" t="s">
        <v>58</v>
      </c>
      <c r="F57" s="390"/>
      <c r="G57" s="391"/>
      <c r="H57" s="353" t="s">
        <v>59</v>
      </c>
      <c r="I57" s="354"/>
      <c r="J57" s="354"/>
      <c r="K57" s="354"/>
      <c r="L57" s="355"/>
      <c r="M57" s="215"/>
      <c r="N57" s="215"/>
      <c r="P57" s="4"/>
      <c r="Q57" s="4"/>
      <c r="R57" s="4"/>
      <c r="S57" s="4"/>
      <c r="CA57" s="131" t="e">
        <f>'Formulár 2026'!#REF!</f>
        <v>#REF!</v>
      </c>
    </row>
    <row r="58" spans="2:80" ht="20.25" customHeight="1" thickBot="1" x14ac:dyDescent="0.25">
      <c r="B58" s="215"/>
      <c r="C58" s="219"/>
      <c r="D58" s="219"/>
      <c r="E58" s="220"/>
      <c r="F58" s="219"/>
      <c r="G58" s="219"/>
      <c r="H58" s="219"/>
      <c r="I58" s="219"/>
      <c r="J58" s="219"/>
      <c r="K58" s="219"/>
      <c r="L58" s="219"/>
      <c r="M58" s="215"/>
      <c r="N58" s="215"/>
      <c r="P58" s="4"/>
      <c r="Q58" s="4"/>
      <c r="R58" s="4"/>
      <c r="S58" s="4"/>
      <c r="CA58" s="131" t="str">
        <f>'Formulár 2026'!G122</f>
        <v>strieborný lesklý</v>
      </c>
    </row>
    <row r="59" spans="2:80" ht="20.25" customHeight="1" thickBot="1" x14ac:dyDescent="0.25">
      <c r="B59" s="215"/>
      <c r="C59" s="474" t="s">
        <v>63</v>
      </c>
      <c r="D59" s="475"/>
      <c r="E59" s="389" t="s">
        <v>64</v>
      </c>
      <c r="F59" s="390"/>
      <c r="G59" s="391"/>
      <c r="H59" s="350" t="str">
        <f>H55</f>
        <v>Jozef Mrkvička</v>
      </c>
      <c r="I59" s="351"/>
      <c r="J59" s="351"/>
      <c r="K59" s="351"/>
      <c r="L59" s="352"/>
      <c r="M59" s="215"/>
      <c r="N59" s="215"/>
      <c r="P59" s="4"/>
      <c r="Q59" s="4"/>
      <c r="R59" s="4"/>
      <c r="S59" s="4"/>
      <c r="CA59" s="131" t="str">
        <f>'Formulár 2026'!I121</f>
        <v>typ</v>
      </c>
    </row>
    <row r="60" spans="2:80" ht="20.25" customHeight="1" thickBot="1" x14ac:dyDescent="0.25">
      <c r="B60" s="215"/>
      <c r="C60" s="476"/>
      <c r="D60" s="477"/>
      <c r="E60" s="389" t="s">
        <v>56</v>
      </c>
      <c r="F60" s="390"/>
      <c r="G60" s="391"/>
      <c r="H60" s="350" t="str">
        <f t="shared" ref="H60:H61" si="2">H56</f>
        <v>Mostová 34</v>
      </c>
      <c r="I60" s="351"/>
      <c r="J60" s="351"/>
      <c r="K60" s="351"/>
      <c r="L60" s="352"/>
      <c r="M60" s="215"/>
      <c r="N60" s="215"/>
      <c r="Q60" s="4"/>
      <c r="R60" s="4"/>
      <c r="S60" s="4"/>
      <c r="CA60" s="131" t="e">
        <f>'Formulár 2026'!#REF!</f>
        <v>#REF!</v>
      </c>
    </row>
    <row r="61" spans="2:80" ht="20.25" customHeight="1" thickBot="1" x14ac:dyDescent="0.25">
      <c r="B61" s="215"/>
      <c r="C61" s="476"/>
      <c r="D61" s="477"/>
      <c r="E61" s="389" t="s">
        <v>58</v>
      </c>
      <c r="F61" s="390"/>
      <c r="G61" s="391"/>
      <c r="H61" s="350" t="str">
        <f t="shared" si="2"/>
        <v>03401 Ružomberok</v>
      </c>
      <c r="I61" s="351"/>
      <c r="J61" s="351"/>
      <c r="K61" s="351"/>
      <c r="L61" s="352"/>
      <c r="M61" s="215"/>
      <c r="N61" s="215"/>
      <c r="P61" s="4"/>
      <c r="Q61" s="4"/>
      <c r="R61" s="4"/>
      <c r="S61" s="4"/>
      <c r="CA61" s="131" t="str">
        <f>'Formulár 2026'!J123</f>
        <v>Velux</v>
      </c>
    </row>
    <row r="62" spans="2:80" ht="20.25" customHeight="1" thickBot="1" x14ac:dyDescent="0.25">
      <c r="B62" s="215"/>
      <c r="C62" s="476"/>
      <c r="D62" s="477"/>
      <c r="E62" s="389" t="s">
        <v>60</v>
      </c>
      <c r="F62" s="390"/>
      <c r="G62" s="391"/>
      <c r="H62" s="350" t="s">
        <v>69</v>
      </c>
      <c r="I62" s="351"/>
      <c r="J62" s="351"/>
      <c r="K62" s="351"/>
      <c r="L62" s="352"/>
      <c r="M62" s="215"/>
      <c r="N62" s="215"/>
      <c r="P62" s="4"/>
      <c r="Q62" s="4"/>
      <c r="R62" s="4"/>
      <c r="S62" s="4"/>
      <c r="CA62" s="131">
        <f>'Formulár 2026'!J124</f>
        <v>0</v>
      </c>
    </row>
    <row r="63" spans="2:80" ht="20.25" customHeight="1" thickBot="1" x14ac:dyDescent="0.25">
      <c r="B63" s="215"/>
      <c r="C63" s="476"/>
      <c r="D63" s="477"/>
      <c r="E63" s="389" t="s">
        <v>61</v>
      </c>
      <c r="F63" s="390"/>
      <c r="G63" s="391"/>
      <c r="H63" s="350" t="s">
        <v>69</v>
      </c>
      <c r="I63" s="351"/>
      <c r="J63" s="351"/>
      <c r="K63" s="351"/>
      <c r="L63" s="352"/>
      <c r="M63" s="215"/>
      <c r="N63" s="215"/>
      <c r="P63" s="4"/>
      <c r="Q63" s="4"/>
      <c r="R63" s="4"/>
      <c r="S63" s="4"/>
      <c r="CA63" s="131">
        <f>'Formulár 2026'!J125</f>
        <v>0</v>
      </c>
    </row>
    <row r="64" spans="2:80" ht="20.25" customHeight="1" thickBot="1" x14ac:dyDescent="0.25">
      <c r="B64" s="215"/>
      <c r="C64" s="478"/>
      <c r="D64" s="479"/>
      <c r="E64" s="389" t="s">
        <v>62</v>
      </c>
      <c r="F64" s="390"/>
      <c r="G64" s="391"/>
      <c r="H64" s="350" t="s">
        <v>69</v>
      </c>
      <c r="I64" s="351"/>
      <c r="J64" s="351"/>
      <c r="K64" s="351"/>
      <c r="L64" s="352"/>
      <c r="M64" s="215"/>
      <c r="N64" s="215"/>
      <c r="P64" s="4"/>
      <c r="Q64" s="4"/>
      <c r="R64" s="4"/>
      <c r="S64" s="4"/>
      <c r="CA64" s="131" t="e">
        <f>'Formulár 2026'!#REF!</f>
        <v>#REF!</v>
      </c>
      <c r="CB64" s="131" t="e">
        <f>'Formulár 2026'!#REF!</f>
        <v>#REF!</v>
      </c>
    </row>
    <row r="65" spans="2:80" ht="9" customHeight="1" x14ac:dyDescent="0.2">
      <c r="B65" s="215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15"/>
      <c r="N65" s="215"/>
      <c r="CA65" s="131" t="str">
        <f>'Formulár 2026'!K122</f>
        <v>V</v>
      </c>
      <c r="CB65" s="131" t="str">
        <f>'Formulár 2026'!L122</f>
        <v>2</v>
      </c>
    </row>
    <row r="66" spans="2:80" ht="6" customHeight="1" x14ac:dyDescent="0.2">
      <c r="B66" s="215"/>
      <c r="C66" s="223"/>
      <c r="D66" s="223"/>
      <c r="E66" s="224"/>
      <c r="F66" s="224"/>
      <c r="G66" s="224"/>
      <c r="H66" s="224"/>
      <c r="I66" s="224"/>
      <c r="J66" s="224"/>
      <c r="K66" s="224"/>
      <c r="L66" s="224"/>
      <c r="M66" s="215"/>
      <c r="N66" s="215"/>
      <c r="CA66" s="131" t="str">
        <f>'Formulár 2026'!K123</f>
        <v>Z</v>
      </c>
      <c r="CB66" s="131" t="str">
        <f>'Formulár 2026'!L123</f>
        <v>1</v>
      </c>
    </row>
    <row r="67" spans="2:80" ht="24" customHeight="1" thickBot="1" x14ac:dyDescent="0.25">
      <c r="B67" s="215"/>
      <c r="C67" s="460" t="s">
        <v>65</v>
      </c>
      <c r="D67" s="460"/>
      <c r="E67" s="460"/>
      <c r="F67" s="460"/>
      <c r="G67" s="460"/>
      <c r="H67" s="225"/>
      <c r="I67" s="215"/>
      <c r="J67" s="215"/>
      <c r="K67" s="215"/>
      <c r="L67" s="215"/>
      <c r="M67" s="215"/>
      <c r="N67" s="215"/>
      <c r="CA67" s="131">
        <f>'Formulár 2026'!K124</f>
        <v>0</v>
      </c>
      <c r="CB67" s="131">
        <f>'Formulár 2026'!L124</f>
        <v>0</v>
      </c>
    </row>
    <row r="68" spans="2:80" ht="19.5" customHeight="1" thickBot="1" x14ac:dyDescent="0.25">
      <c r="B68" s="215"/>
      <c r="C68" s="389" t="s">
        <v>293</v>
      </c>
      <c r="D68" s="391"/>
      <c r="E68" s="266" t="s">
        <v>88</v>
      </c>
      <c r="F68" s="267"/>
      <c r="G68" s="267"/>
      <c r="H68" s="267"/>
      <c r="I68" s="267"/>
      <c r="J68" s="267"/>
      <c r="K68" s="267"/>
      <c r="L68" s="268"/>
      <c r="M68" s="215"/>
      <c r="N68" s="215"/>
      <c r="CA68" s="131">
        <f>'Formulár 2026'!K125</f>
        <v>0</v>
      </c>
      <c r="CB68" s="131">
        <f>'Formulár 2026'!L125</f>
        <v>0</v>
      </c>
    </row>
    <row r="69" spans="2:80" ht="22.5" customHeight="1" thickBot="1" x14ac:dyDescent="0.3">
      <c r="B69" s="215"/>
      <c r="C69" s="226" t="s">
        <v>199</v>
      </c>
      <c r="D69" s="221"/>
      <c r="E69" s="227"/>
      <c r="F69" s="227"/>
      <c r="G69" s="227"/>
      <c r="H69" s="227"/>
      <c r="I69" s="226" t="s">
        <v>197</v>
      </c>
      <c r="J69" s="227"/>
      <c r="K69" s="227"/>
      <c r="L69" s="227"/>
      <c r="M69" s="215"/>
      <c r="N69" s="215"/>
      <c r="CA69" s="131" t="str">
        <f>'Formulár 2026'!L121</f>
        <v>počet   /  šírka  /   výška</v>
      </c>
    </row>
    <row r="70" spans="2:80" ht="24" customHeight="1" thickBot="1" x14ac:dyDescent="0.25">
      <c r="B70" s="215"/>
      <c r="C70" s="480" t="s">
        <v>7</v>
      </c>
      <c r="D70" s="481"/>
      <c r="E70" s="463" t="s">
        <v>38</v>
      </c>
      <c r="F70" s="469"/>
      <c r="G70" s="464"/>
      <c r="H70" s="225"/>
      <c r="I70" s="419" t="s">
        <v>325</v>
      </c>
      <c r="J70" s="420"/>
      <c r="K70" s="421" t="s">
        <v>188</v>
      </c>
      <c r="L70" s="422"/>
      <c r="M70" s="215"/>
      <c r="N70" s="215"/>
      <c r="R70" s="24" t="s">
        <v>18</v>
      </c>
      <c r="U70" s="24" t="s">
        <v>80</v>
      </c>
      <c r="CA70" s="131" t="str">
        <f>'Formulár 2026'!M122</f>
        <v>0,78</v>
      </c>
      <c r="CB70" s="131" t="str">
        <f>'Formulár 2026'!N122</f>
        <v>1,38</v>
      </c>
    </row>
    <row r="71" spans="2:80" ht="24" customHeight="1" x14ac:dyDescent="0.2">
      <c r="B71" s="215"/>
      <c r="C71" s="417" t="s">
        <v>72</v>
      </c>
      <c r="D71" s="418"/>
      <c r="E71" s="360" t="s">
        <v>73</v>
      </c>
      <c r="F71" s="361"/>
      <c r="G71" s="362"/>
      <c r="H71" s="228"/>
      <c r="I71" s="719" t="s">
        <v>294</v>
      </c>
      <c r="J71" s="719"/>
      <c r="K71" s="719"/>
      <c r="L71" s="719"/>
      <c r="M71" s="216"/>
      <c r="N71" s="216"/>
      <c r="R71" s="26" t="s">
        <v>83</v>
      </c>
      <c r="U71" s="25" t="s">
        <v>81</v>
      </c>
      <c r="CA71" s="131" t="str">
        <f>'Formulár 2026'!M123</f>
        <v>0,78</v>
      </c>
      <c r="CB71" s="131" t="str">
        <f>'Formulár 2026'!N123</f>
        <v>1,38</v>
      </c>
    </row>
    <row r="72" spans="2:80" ht="24" customHeight="1" thickBot="1" x14ac:dyDescent="0.25">
      <c r="B72" s="215"/>
      <c r="C72" s="417" t="s">
        <v>10</v>
      </c>
      <c r="D72" s="418"/>
      <c r="E72" s="360" t="s">
        <v>69</v>
      </c>
      <c r="F72" s="361"/>
      <c r="G72" s="362"/>
      <c r="H72" s="228"/>
      <c r="I72" s="720"/>
      <c r="J72" s="720"/>
      <c r="K72" s="720"/>
      <c r="L72" s="720"/>
      <c r="M72" s="216"/>
      <c r="N72" s="216"/>
      <c r="R72" s="26" t="s">
        <v>84</v>
      </c>
      <c r="U72" s="25" t="s">
        <v>82</v>
      </c>
      <c r="CA72" s="131">
        <f>'Formulár 2026'!M124</f>
        <v>0</v>
      </c>
      <c r="CB72" s="131">
        <f>'Formulár 2026'!O124</f>
        <v>0</v>
      </c>
    </row>
    <row r="73" spans="2:80" ht="24" customHeight="1" thickBot="1" x14ac:dyDescent="0.25">
      <c r="B73" s="215"/>
      <c r="C73" s="417" t="s">
        <v>11</v>
      </c>
      <c r="D73" s="418"/>
      <c r="E73" s="360" t="s">
        <v>69</v>
      </c>
      <c r="F73" s="361"/>
      <c r="G73" s="362"/>
      <c r="H73" s="228"/>
      <c r="I73" s="419" t="s">
        <v>326</v>
      </c>
      <c r="J73" s="420"/>
      <c r="K73" s="421" t="s">
        <v>244</v>
      </c>
      <c r="L73" s="422"/>
      <c r="M73" s="217"/>
      <c r="N73" s="217"/>
      <c r="R73" s="26" t="s">
        <v>85</v>
      </c>
      <c r="U73" s="25"/>
      <c r="CA73" s="131">
        <f>'Formulár 2026'!M125</f>
        <v>0</v>
      </c>
      <c r="CB73" s="131">
        <f>'Formulár 2026'!O125</f>
        <v>0</v>
      </c>
    </row>
    <row r="74" spans="2:80" ht="24" customHeight="1" thickBot="1" x14ac:dyDescent="0.3">
      <c r="B74" s="215"/>
      <c r="C74" s="417" t="s">
        <v>12</v>
      </c>
      <c r="D74" s="418"/>
      <c r="E74" s="360" t="s">
        <v>69</v>
      </c>
      <c r="F74" s="361"/>
      <c r="G74" s="362"/>
      <c r="H74" s="228"/>
      <c r="I74" s="231" t="s">
        <v>190</v>
      </c>
      <c r="J74" s="232"/>
      <c r="K74" s="232"/>
      <c r="L74" s="232"/>
      <c r="M74" s="215"/>
      <c r="N74" s="215"/>
      <c r="R74" s="26" t="s">
        <v>86</v>
      </c>
      <c r="U74" s="25"/>
    </row>
    <row r="75" spans="2:80" ht="24" customHeight="1" x14ac:dyDescent="0.2">
      <c r="B75" s="215"/>
      <c r="C75" s="417" t="s">
        <v>8</v>
      </c>
      <c r="D75" s="418"/>
      <c r="E75" s="360" t="s">
        <v>38</v>
      </c>
      <c r="F75" s="361"/>
      <c r="G75" s="362"/>
      <c r="H75" s="228"/>
      <c r="I75" s="461" t="s">
        <v>295</v>
      </c>
      <c r="J75" s="462"/>
      <c r="K75" s="463" t="s">
        <v>252</v>
      </c>
      <c r="L75" s="464"/>
      <c r="M75" s="215"/>
      <c r="N75" s="215"/>
      <c r="R75" s="26" t="s">
        <v>87</v>
      </c>
      <c r="U75" s="25"/>
    </row>
    <row r="76" spans="2:80" ht="24" customHeight="1" thickBot="1" x14ac:dyDescent="0.25">
      <c r="B76" s="215"/>
      <c r="C76" s="450" t="s">
        <v>324</v>
      </c>
      <c r="D76" s="451"/>
      <c r="E76" s="392" t="s">
        <v>240</v>
      </c>
      <c r="F76" s="465"/>
      <c r="G76" s="466"/>
      <c r="H76" s="229"/>
      <c r="I76" s="452" t="s">
        <v>296</v>
      </c>
      <c r="J76" s="453"/>
      <c r="K76" s="360" t="s">
        <v>244</v>
      </c>
      <c r="L76" s="362"/>
      <c r="M76" s="215"/>
      <c r="N76" s="215"/>
      <c r="R76" s="26"/>
      <c r="U76" s="25"/>
    </row>
    <row r="77" spans="2:80" ht="24" customHeight="1" thickBot="1" x14ac:dyDescent="0.3">
      <c r="B77" s="215"/>
      <c r="C77" s="226"/>
      <c r="D77" s="221"/>
      <c r="E77" s="227"/>
      <c r="F77" s="227"/>
      <c r="G77" s="227"/>
      <c r="H77" s="230"/>
      <c r="I77" s="472" t="s">
        <v>168</v>
      </c>
      <c r="J77" s="473"/>
      <c r="K77" s="470" t="s">
        <v>69</v>
      </c>
      <c r="L77" s="471"/>
      <c r="M77" s="215"/>
      <c r="N77" s="215"/>
      <c r="U77" s="25"/>
    </row>
    <row r="78" spans="2:80" ht="24" customHeight="1" x14ac:dyDescent="0.2">
      <c r="B78" s="215"/>
      <c r="C78" s="454" t="s">
        <v>18</v>
      </c>
      <c r="D78" s="455"/>
      <c r="E78" s="463" t="s">
        <v>83</v>
      </c>
      <c r="F78" s="469"/>
      <c r="G78" s="464"/>
      <c r="H78" s="215"/>
      <c r="I78" s="461" t="s">
        <v>304</v>
      </c>
      <c r="J78" s="467"/>
      <c r="K78" s="467"/>
      <c r="L78" s="468"/>
      <c r="M78" s="215"/>
      <c r="N78" s="215"/>
      <c r="U78" s="25"/>
    </row>
    <row r="79" spans="2:80" ht="24" customHeight="1" x14ac:dyDescent="0.2">
      <c r="B79" s="215"/>
      <c r="C79" s="458" t="s">
        <v>9</v>
      </c>
      <c r="D79" s="459"/>
      <c r="E79" s="360" t="s">
        <v>81</v>
      </c>
      <c r="F79" s="361"/>
      <c r="G79" s="362"/>
      <c r="H79" s="215"/>
      <c r="I79" s="358" t="s">
        <v>297</v>
      </c>
      <c r="J79" s="359"/>
      <c r="K79" s="360" t="s">
        <v>249</v>
      </c>
      <c r="L79" s="362"/>
      <c r="M79" s="215"/>
      <c r="N79" s="215"/>
      <c r="U79" s="25"/>
      <c r="CA79" s="131" t="str">
        <f>'Formulár 2026'!E112</f>
        <v>hliníkový</v>
      </c>
    </row>
    <row r="80" spans="2:80" ht="24" customHeight="1" x14ac:dyDescent="0.2">
      <c r="B80" s="215"/>
      <c r="C80" s="458" t="s">
        <v>74</v>
      </c>
      <c r="D80" s="459"/>
      <c r="E80" s="360" t="s">
        <v>37</v>
      </c>
      <c r="F80" s="361"/>
      <c r="G80" s="362"/>
      <c r="H80" s="215"/>
      <c r="I80" s="358" t="s">
        <v>298</v>
      </c>
      <c r="J80" s="359"/>
      <c r="K80" s="360" t="s">
        <v>250</v>
      </c>
      <c r="L80" s="362"/>
      <c r="M80" s="215"/>
      <c r="N80" s="215"/>
      <c r="U80" s="25"/>
      <c r="V80" s="25"/>
      <c r="CA80" s="131" t="str">
        <f>'Formulár 2026'!E113</f>
        <v>neviem</v>
      </c>
    </row>
    <row r="81" spans="2:80" ht="24" customHeight="1" thickBot="1" x14ac:dyDescent="0.25">
      <c r="B81" s="215"/>
      <c r="C81" s="356" t="s">
        <v>49</v>
      </c>
      <c r="D81" s="357"/>
      <c r="E81" s="392" t="s">
        <v>37</v>
      </c>
      <c r="F81" s="484"/>
      <c r="G81" s="393"/>
      <c r="H81" s="215"/>
      <c r="I81" s="482" t="s">
        <v>299</v>
      </c>
      <c r="J81" s="483"/>
      <c r="K81" s="392" t="s">
        <v>251</v>
      </c>
      <c r="L81" s="393"/>
      <c r="M81" s="215"/>
      <c r="N81" s="215"/>
      <c r="V81" s="25"/>
      <c r="CA81" s="131" t="str">
        <f>'Formulár 2026'!E114</f>
        <v>neviem</v>
      </c>
    </row>
    <row r="82" spans="2:80" ht="21" customHeight="1" thickBot="1" x14ac:dyDescent="0.25">
      <c r="B82" s="215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15"/>
      <c r="N82" s="215"/>
      <c r="CA82" s="131" t="str">
        <f>'Formulár 2026'!E115</f>
        <v>2-sklo</v>
      </c>
    </row>
    <row r="83" spans="2:80" ht="15" customHeight="1" x14ac:dyDescent="0.2">
      <c r="B83" s="215"/>
      <c r="C83" s="405" t="s">
        <v>292</v>
      </c>
      <c r="D83" s="406"/>
      <c r="E83" s="406"/>
      <c r="F83" s="406"/>
      <c r="G83" s="406"/>
      <c r="H83" s="406"/>
      <c r="I83" s="406"/>
      <c r="J83" s="406"/>
      <c r="K83" s="406"/>
      <c r="L83" s="407"/>
      <c r="M83" s="215"/>
      <c r="N83" s="215"/>
      <c r="CA83" s="131"/>
    </row>
    <row r="84" spans="2:80" ht="55.5" customHeight="1" thickBot="1" x14ac:dyDescent="0.25">
      <c r="B84" s="215"/>
      <c r="C84" s="739" t="s">
        <v>323</v>
      </c>
      <c r="D84" s="740"/>
      <c r="E84" s="740"/>
      <c r="F84" s="740"/>
      <c r="G84" s="740"/>
      <c r="H84" s="740"/>
      <c r="I84" s="740"/>
      <c r="J84" s="740"/>
      <c r="K84" s="740"/>
      <c r="L84" s="741"/>
      <c r="M84" s="215"/>
      <c r="N84" s="215"/>
      <c r="CA84" s="131"/>
    </row>
    <row r="85" spans="2:80" ht="7.5" customHeight="1" x14ac:dyDescent="0.2">
      <c r="B85" s="215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15"/>
      <c r="N85" s="215"/>
      <c r="CA85" s="131"/>
    </row>
    <row r="86" spans="2:80" ht="12.75" customHeight="1" thickBot="1" x14ac:dyDescent="0.25">
      <c r="B86" s="215"/>
      <c r="C86" s="235"/>
      <c r="D86" s="236"/>
      <c r="E86" s="237"/>
      <c r="F86" s="237"/>
      <c r="G86" s="237"/>
      <c r="H86" s="237"/>
      <c r="I86" s="233"/>
      <c r="J86" s="233"/>
      <c r="K86" s="233"/>
      <c r="L86" s="233"/>
      <c r="M86" s="218"/>
      <c r="N86" s="218"/>
      <c r="CA86" s="94">
        <f>'Formulár 2026'!E145</f>
        <v>0</v>
      </c>
      <c r="CB86" s="94">
        <f>'Formulár 2026'!J145</f>
        <v>0</v>
      </c>
    </row>
    <row r="87" spans="2:80" ht="7.5" customHeight="1" x14ac:dyDescent="0.2">
      <c r="B87" s="215"/>
      <c r="C87" s="405"/>
      <c r="D87" s="406"/>
      <c r="E87" s="406"/>
      <c r="F87" s="406"/>
      <c r="G87" s="406"/>
      <c r="H87" s="406"/>
      <c r="I87" s="406"/>
      <c r="J87" s="406"/>
      <c r="K87" s="406"/>
      <c r="L87" s="407"/>
      <c r="M87" s="218"/>
      <c r="N87" s="218"/>
      <c r="CA87" s="94">
        <f>'Formulár 2026'!E146</f>
        <v>0</v>
      </c>
      <c r="CB87" s="94">
        <f>'Formulár 2026'!J146</f>
        <v>0</v>
      </c>
    </row>
    <row r="88" spans="2:80" ht="14.25" customHeight="1" x14ac:dyDescent="0.2">
      <c r="B88" s="215"/>
      <c r="C88" s="151" t="s">
        <v>258</v>
      </c>
      <c r="D88" s="154"/>
      <c r="E88" s="154"/>
      <c r="F88" s="154"/>
      <c r="G88" s="154"/>
      <c r="H88" s="154"/>
      <c r="I88" s="154"/>
      <c r="J88" s="154"/>
      <c r="K88" s="154"/>
      <c r="L88" s="152"/>
      <c r="M88" s="218"/>
      <c r="N88" s="218"/>
      <c r="CA88" s="94"/>
      <c r="CB88" s="94"/>
    </row>
    <row r="89" spans="2:80" ht="35.25" customHeight="1" x14ac:dyDescent="0.2">
      <c r="B89" s="215"/>
      <c r="C89" s="684" t="s">
        <v>77</v>
      </c>
      <c r="D89" s="685"/>
      <c r="E89" s="685"/>
      <c r="F89" s="685"/>
      <c r="G89" s="685"/>
      <c r="H89" s="685"/>
      <c r="I89" s="685"/>
      <c r="J89" s="685"/>
      <c r="K89" s="685"/>
      <c r="L89" s="686"/>
      <c r="M89" s="218"/>
      <c r="N89" s="218"/>
      <c r="CA89" s="94" t="str">
        <f>'Formulár 2026'!E147</f>
        <v>Materiál</v>
      </c>
      <c r="CB89" s="94" t="str">
        <f>'Formulár 2026'!J147</f>
        <v>Hrúbka (mm)</v>
      </c>
    </row>
    <row r="90" spans="2:80" ht="6.75" customHeight="1" x14ac:dyDescent="0.2">
      <c r="B90" s="215"/>
      <c r="C90" s="408"/>
      <c r="D90" s="409"/>
      <c r="E90" s="409"/>
      <c r="F90" s="409"/>
      <c r="G90" s="409"/>
      <c r="H90" s="409"/>
      <c r="I90" s="409"/>
      <c r="J90" s="409"/>
      <c r="K90" s="409"/>
      <c r="L90" s="410"/>
      <c r="M90" s="215"/>
      <c r="N90" s="215"/>
      <c r="CA90" s="94" t="str">
        <f>'Formulár 2026'!E148</f>
        <v>nosná konštrukcia:</v>
      </c>
      <c r="CB90" s="94">
        <f>'Formulár 2026'!J148</f>
        <v>0</v>
      </c>
    </row>
    <row r="91" spans="2:80" ht="17.25" customHeight="1" x14ac:dyDescent="0.2">
      <c r="B91" s="215"/>
      <c r="C91" s="22" t="s">
        <v>115</v>
      </c>
      <c r="D91" s="20"/>
      <c r="E91" s="20"/>
      <c r="F91" s="20"/>
      <c r="G91" s="20"/>
      <c r="H91" s="20"/>
      <c r="I91" s="20"/>
      <c r="J91" s="20"/>
      <c r="K91" s="20"/>
      <c r="L91" s="21"/>
      <c r="M91" s="215"/>
      <c r="N91" s="215"/>
      <c r="CA91" s="94">
        <f>'Formulár 2026'!E149</f>
        <v>0</v>
      </c>
      <c r="CB91" s="94">
        <f>'Formulár 2026'!J149</f>
        <v>0</v>
      </c>
    </row>
    <row r="92" spans="2:80" ht="39.75" customHeight="1" x14ac:dyDescent="0.2">
      <c r="B92" s="215"/>
      <c r="C92" s="684" t="s">
        <v>147</v>
      </c>
      <c r="D92" s="685"/>
      <c r="E92" s="685"/>
      <c r="F92" s="685"/>
      <c r="G92" s="685"/>
      <c r="H92" s="685"/>
      <c r="I92" s="685"/>
      <c r="J92" s="685"/>
      <c r="K92" s="685"/>
      <c r="L92" s="686"/>
      <c r="M92" s="215"/>
      <c r="N92" s="215"/>
      <c r="CA92" s="94" t="str">
        <f>'Formulár 2026'!E150</f>
        <v>izolácia :</v>
      </c>
      <c r="CB92" s="94">
        <f>'Formulár 2026'!J150</f>
        <v>0</v>
      </c>
    </row>
    <row r="93" spans="2:80" ht="21.75" customHeight="1" x14ac:dyDescent="0.2">
      <c r="B93" s="215"/>
      <c r="C93" s="400" t="s">
        <v>67</v>
      </c>
      <c r="D93" s="401"/>
      <c r="E93" s="401"/>
      <c r="F93" s="401"/>
      <c r="G93" s="401"/>
      <c r="H93" s="401"/>
      <c r="I93" s="401"/>
      <c r="J93" s="401"/>
      <c r="K93" s="401"/>
      <c r="L93" s="402"/>
      <c r="M93" s="215"/>
      <c r="N93" s="215"/>
      <c r="CA93" s="94">
        <f>'Formulár 2026'!E151</f>
        <v>0</v>
      </c>
      <c r="CB93" s="94">
        <f>'Formulár 2026'!J151</f>
        <v>0</v>
      </c>
    </row>
    <row r="94" spans="2:80" ht="15.75" customHeight="1" x14ac:dyDescent="0.2">
      <c r="B94" s="215"/>
      <c r="C94" s="397" t="s">
        <v>260</v>
      </c>
      <c r="D94" s="398"/>
      <c r="E94" s="398"/>
      <c r="F94" s="398"/>
      <c r="G94" s="398"/>
      <c r="H94" s="398"/>
      <c r="I94" s="398"/>
      <c r="J94" s="398"/>
      <c r="K94" s="398"/>
      <c r="L94" s="399"/>
      <c r="M94" s="215"/>
      <c r="N94" s="215"/>
      <c r="CA94" s="94">
        <f>'Formulár 2026'!E152</f>
        <v>0</v>
      </c>
      <c r="CB94" s="94">
        <f>'Formulár 2026'!J152</f>
        <v>0</v>
      </c>
    </row>
    <row r="95" spans="2:80" ht="18" customHeight="1" x14ac:dyDescent="0.2">
      <c r="B95" s="215"/>
      <c r="C95" s="400" t="s">
        <v>68</v>
      </c>
      <c r="D95" s="401"/>
      <c r="E95" s="401"/>
      <c r="F95" s="401"/>
      <c r="G95" s="401"/>
      <c r="H95" s="401"/>
      <c r="I95" s="401"/>
      <c r="J95" s="401"/>
      <c r="K95" s="401"/>
      <c r="L95" s="402"/>
      <c r="M95" s="215"/>
      <c r="N95" s="215"/>
      <c r="CA95" s="94">
        <f>'Formulár 2026'!E153</f>
        <v>0</v>
      </c>
      <c r="CB95" s="94">
        <f>'Formulár 2026'!J153</f>
        <v>0</v>
      </c>
    </row>
    <row r="96" spans="2:80" ht="21" customHeight="1" thickBot="1" x14ac:dyDescent="0.25">
      <c r="B96" s="215"/>
      <c r="C96" s="744" t="s">
        <v>41</v>
      </c>
      <c r="D96" s="745"/>
      <c r="E96" s="745"/>
      <c r="F96" s="745"/>
      <c r="G96" s="745"/>
      <c r="H96" s="745"/>
      <c r="I96" s="745"/>
      <c r="J96" s="745"/>
      <c r="K96" s="745"/>
      <c r="L96" s="746"/>
      <c r="M96" s="215"/>
      <c r="N96" s="215"/>
      <c r="CA96" s="94">
        <f>'Formulár 2026'!E154</f>
        <v>0</v>
      </c>
      <c r="CB96" s="94">
        <f>'Formulár 2026'!J154</f>
        <v>0</v>
      </c>
    </row>
    <row r="97" spans="2:94" ht="18" customHeight="1" x14ac:dyDescent="0.2">
      <c r="B97" s="215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15"/>
      <c r="N97" s="215"/>
      <c r="CA97" s="94">
        <f>'Formulár 2026'!E155</f>
        <v>0</v>
      </c>
      <c r="CB97" s="94">
        <f>'Formulár 2026'!J155</f>
        <v>0</v>
      </c>
    </row>
    <row r="98" spans="2:94" s="16" customFormat="1" ht="35.25" customHeight="1" x14ac:dyDescent="0.2">
      <c r="D98"/>
      <c r="E98" s="37"/>
      <c r="F98"/>
      <c r="G98"/>
      <c r="H98"/>
      <c r="I98"/>
      <c r="J98"/>
      <c r="K98"/>
      <c r="L98"/>
      <c r="M98"/>
      <c r="N98"/>
      <c r="O98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31" t="str">
        <f>'Formulár 2026'!E116</f>
        <v>1,1</v>
      </c>
      <c r="CB98" s="132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</row>
    <row r="99" spans="2:94" ht="6" customHeight="1" x14ac:dyDescent="0.2">
      <c r="C99" s="743"/>
      <c r="D99" s="743"/>
      <c r="E99" s="743"/>
      <c r="F99" s="743"/>
      <c r="G99" s="743"/>
      <c r="H99" s="743"/>
      <c r="I99" s="743"/>
      <c r="J99" s="743"/>
      <c r="K99" s="743"/>
      <c r="L99" s="743"/>
      <c r="CA99" s="131"/>
    </row>
    <row r="100" spans="2:94" ht="25.5" customHeight="1" x14ac:dyDescent="0.2">
      <c r="C100" s="743" t="s">
        <v>301</v>
      </c>
      <c r="D100" s="743"/>
      <c r="E100" s="743"/>
      <c r="F100" s="743"/>
      <c r="G100" s="743"/>
      <c r="H100" s="743"/>
      <c r="I100" s="743"/>
      <c r="J100" s="743"/>
      <c r="K100" s="743"/>
      <c r="L100" s="743"/>
      <c r="CA100" s="131" t="str">
        <f>'Formulár 2026'!E117</f>
        <v>strieborný lesklý</v>
      </c>
    </row>
    <row r="101" spans="2:94" ht="30" customHeight="1" thickBot="1" x14ac:dyDescent="0.25">
      <c r="B101" s="40"/>
      <c r="C101" s="721" t="s">
        <v>344</v>
      </c>
      <c r="D101" s="721"/>
      <c r="E101" s="721"/>
      <c r="F101" s="721"/>
      <c r="G101" s="721"/>
      <c r="H101" s="721"/>
      <c r="I101" s="721"/>
      <c r="J101" s="721"/>
      <c r="K101" s="721"/>
      <c r="L101" s="721"/>
      <c r="M101" s="721"/>
      <c r="N101" s="40"/>
      <c r="O101" s="40"/>
      <c r="CA101" s="131"/>
    </row>
    <row r="102" spans="2:94" ht="27" customHeight="1" thickBot="1" x14ac:dyDescent="0.25">
      <c r="B102" s="40"/>
      <c r="C102" s="722" t="s">
        <v>327</v>
      </c>
      <c r="D102" s="194" t="s">
        <v>284</v>
      </c>
      <c r="E102" s="700" t="s">
        <v>289</v>
      </c>
      <c r="F102" s="742"/>
      <c r="G102" s="701"/>
      <c r="H102" s="700" t="s">
        <v>290</v>
      </c>
      <c r="I102" s="742"/>
      <c r="J102" s="701"/>
      <c r="K102" s="700" t="s">
        <v>291</v>
      </c>
      <c r="L102" s="742"/>
      <c r="M102" s="701"/>
      <c r="N102" s="40"/>
      <c r="O102" s="40"/>
      <c r="CA102" s="131"/>
    </row>
    <row r="103" spans="2:94" ht="15.75" customHeight="1" x14ac:dyDescent="0.2">
      <c r="B103" s="40"/>
      <c r="C103" s="723"/>
      <c r="D103" s="737" t="s">
        <v>43</v>
      </c>
      <c r="E103" s="403" t="s">
        <v>148</v>
      </c>
      <c r="F103" s="693"/>
      <c r="G103" s="404"/>
      <c r="H103" s="692" t="s">
        <v>262</v>
      </c>
      <c r="I103" s="693"/>
      <c r="J103" s="404"/>
      <c r="K103" s="692" t="s">
        <v>263</v>
      </c>
      <c r="L103" s="693"/>
      <c r="M103" s="404"/>
      <c r="N103" s="50"/>
      <c r="O103" s="44"/>
      <c r="P103" s="7"/>
      <c r="CA103" s="131" t="str">
        <f>'Formulár 2026'!E118</f>
        <v>Gava 44 mm</v>
      </c>
    </row>
    <row r="104" spans="2:94" ht="15.75" customHeight="1" x14ac:dyDescent="0.2">
      <c r="B104" s="40"/>
      <c r="C104" s="723"/>
      <c r="D104" s="738"/>
      <c r="E104" s="748" t="s">
        <v>176</v>
      </c>
      <c r="F104" s="695"/>
      <c r="G104" s="696"/>
      <c r="H104" s="694" t="s">
        <v>69</v>
      </c>
      <c r="I104" s="695"/>
      <c r="J104" s="696"/>
      <c r="K104" s="694" t="s">
        <v>170</v>
      </c>
      <c r="L104" s="695"/>
      <c r="M104" s="696"/>
      <c r="N104" s="50"/>
      <c r="O104" s="44"/>
      <c r="P104" s="7"/>
      <c r="CA104" s="131">
        <f>'Formulár 2026'!K110</f>
        <v>0</v>
      </c>
    </row>
    <row r="105" spans="2:94" ht="15.75" customHeight="1" x14ac:dyDescent="0.2">
      <c r="B105" s="40"/>
      <c r="C105" s="723"/>
      <c r="D105" s="161" t="s">
        <v>141</v>
      </c>
      <c r="E105" s="550" t="s">
        <v>213</v>
      </c>
      <c r="F105" s="697"/>
      <c r="G105" s="540"/>
      <c r="H105" s="539"/>
      <c r="I105" s="697"/>
      <c r="J105" s="540"/>
      <c r="K105" s="539"/>
      <c r="L105" s="697"/>
      <c r="M105" s="540"/>
      <c r="N105" s="50"/>
      <c r="O105" s="44"/>
      <c r="P105" s="7"/>
      <c r="CA105" s="131" t="str">
        <f>'Formulár 2026'!G112</f>
        <v>plastové plné</v>
      </c>
    </row>
    <row r="106" spans="2:94" ht="15.75" customHeight="1" thickBot="1" x14ac:dyDescent="0.25">
      <c r="B106" s="40"/>
      <c r="C106" s="723"/>
      <c r="D106" s="160" t="s">
        <v>267</v>
      </c>
      <c r="E106" s="747" t="s">
        <v>170</v>
      </c>
      <c r="F106" s="456"/>
      <c r="G106" s="457"/>
      <c r="H106" s="689"/>
      <c r="I106" s="690"/>
      <c r="J106" s="691"/>
      <c r="K106" s="689"/>
      <c r="L106" s="690"/>
      <c r="M106" s="691"/>
      <c r="N106" s="50"/>
      <c r="O106" s="44"/>
      <c r="P106" s="7"/>
      <c r="CA106" s="131" t="str">
        <f>'Formulár 2026'!G113</f>
        <v>neviem</v>
      </c>
    </row>
    <row r="107" spans="2:94" ht="15.75" customHeight="1" x14ac:dyDescent="0.2">
      <c r="B107" s="40"/>
      <c r="C107" s="723"/>
      <c r="D107" s="159" t="s">
        <v>3</v>
      </c>
      <c r="E107" s="403" t="s">
        <v>39</v>
      </c>
      <c r="F107" s="693"/>
      <c r="G107" s="404"/>
      <c r="H107" s="692" t="s">
        <v>264</v>
      </c>
      <c r="I107" s="693"/>
      <c r="J107" s="404"/>
      <c r="K107" s="692" t="s">
        <v>264</v>
      </c>
      <c r="L107" s="693"/>
      <c r="M107" s="404"/>
      <c r="N107" s="50"/>
      <c r="O107" s="44"/>
      <c r="P107" s="7"/>
      <c r="CA107" s="131" t="str">
        <f>'Formulár 2026'!G114</f>
        <v>neviem</v>
      </c>
    </row>
    <row r="108" spans="2:94" ht="15.75" customHeight="1" x14ac:dyDescent="0.2">
      <c r="B108" s="40"/>
      <c r="C108" s="723"/>
      <c r="D108" s="161" t="s">
        <v>42</v>
      </c>
      <c r="E108" s="550" t="s">
        <v>40</v>
      </c>
      <c r="F108" s="697"/>
      <c r="G108" s="540"/>
      <c r="H108" s="539" t="s">
        <v>265</v>
      </c>
      <c r="I108" s="697"/>
      <c r="J108" s="540"/>
      <c r="K108" s="539" t="s">
        <v>266</v>
      </c>
      <c r="L108" s="697"/>
      <c r="M108" s="540"/>
      <c r="N108" s="50"/>
      <c r="O108" s="44"/>
      <c r="P108" s="7"/>
      <c r="Q108" s="7"/>
      <c r="CA108" s="131" t="str">
        <f>'Formulár 2026'!G115</f>
        <v>nie je</v>
      </c>
    </row>
    <row r="109" spans="2:94" ht="15.75" customHeight="1" thickBot="1" x14ac:dyDescent="0.25">
      <c r="B109" s="40"/>
      <c r="C109" s="723"/>
      <c r="D109" s="162" t="s">
        <v>279</v>
      </c>
      <c r="E109" s="698" t="s">
        <v>275</v>
      </c>
      <c r="F109" s="690"/>
      <c r="G109" s="691"/>
      <c r="H109" s="689" t="s">
        <v>276</v>
      </c>
      <c r="I109" s="690"/>
      <c r="J109" s="691"/>
      <c r="K109" s="689" t="s">
        <v>277</v>
      </c>
      <c r="L109" s="690"/>
      <c r="M109" s="691"/>
      <c r="N109" s="50"/>
      <c r="O109" s="44"/>
      <c r="P109" s="7"/>
      <c r="Q109" s="7"/>
      <c r="R109" s="7"/>
      <c r="S109" s="7"/>
      <c r="T109" s="7"/>
      <c r="CA109" s="131" t="str">
        <f>'Formulár 2026'!G116</f>
        <v>x</v>
      </c>
    </row>
    <row r="110" spans="2:94" ht="16.5" customHeight="1" thickBot="1" x14ac:dyDescent="0.25">
      <c r="B110" s="40"/>
      <c r="C110" s="723"/>
      <c r="D110" s="179"/>
      <c r="E110" s="179"/>
      <c r="F110" s="179"/>
      <c r="G110" s="179"/>
      <c r="H110" s="179"/>
      <c r="I110" s="179"/>
      <c r="J110" s="179"/>
      <c r="K110" s="179"/>
      <c r="L110" s="179"/>
      <c r="M110" s="155"/>
      <c r="N110" s="50"/>
      <c r="O110" s="44"/>
      <c r="P110" s="7"/>
      <c r="Q110" s="7"/>
      <c r="R110" s="7"/>
      <c r="S110" s="7"/>
      <c r="T110" s="7"/>
      <c r="CA110" s="131" t="str">
        <f>'Formulár 2026'!G117</f>
        <v>x</v>
      </c>
    </row>
    <row r="111" spans="2:94" ht="27.75" customHeight="1" thickBot="1" x14ac:dyDescent="0.25">
      <c r="B111" s="40"/>
      <c r="C111" s="723"/>
      <c r="D111" s="194" t="s">
        <v>285</v>
      </c>
      <c r="E111" s="700" t="s">
        <v>286</v>
      </c>
      <c r="F111" s="701"/>
      <c r="G111" s="700" t="s">
        <v>287</v>
      </c>
      <c r="H111" s="701"/>
      <c r="I111" s="164" t="s">
        <v>288</v>
      </c>
      <c r="J111" s="163"/>
      <c r="K111" s="700" t="s">
        <v>44</v>
      </c>
      <c r="L111" s="701"/>
      <c r="M111" s="50"/>
      <c r="N111" s="50"/>
      <c r="O111" s="44"/>
      <c r="P111" s="7"/>
      <c r="Q111" s="7"/>
      <c r="R111" s="7"/>
      <c r="S111" s="7"/>
      <c r="T111" s="7"/>
      <c r="CA111" s="131"/>
    </row>
    <row r="112" spans="2:94" ht="16.5" customHeight="1" x14ac:dyDescent="0.2">
      <c r="B112" s="40"/>
      <c r="C112" s="723"/>
      <c r="D112" s="187" t="s">
        <v>43</v>
      </c>
      <c r="E112" s="692" t="s">
        <v>52</v>
      </c>
      <c r="F112" s="404"/>
      <c r="G112" s="403" t="s">
        <v>269</v>
      </c>
      <c r="H112" s="404"/>
      <c r="I112" s="165" t="s">
        <v>29</v>
      </c>
      <c r="J112" s="170" t="s">
        <v>146</v>
      </c>
      <c r="K112" s="403" t="s">
        <v>272</v>
      </c>
      <c r="L112" s="404"/>
      <c r="M112" s="50"/>
      <c r="N112" s="50"/>
      <c r="O112" s="44"/>
      <c r="P112" s="7"/>
      <c r="Q112" s="7"/>
      <c r="R112" s="7"/>
      <c r="S112" s="7"/>
      <c r="T112" s="7"/>
      <c r="CA112" s="131"/>
    </row>
    <row r="113" spans="2:94" ht="16.5" customHeight="1" x14ac:dyDescent="0.2">
      <c r="B113" s="40"/>
      <c r="C113" s="723"/>
      <c r="D113" s="158" t="s">
        <v>141</v>
      </c>
      <c r="E113" s="539" t="s">
        <v>170</v>
      </c>
      <c r="F113" s="540"/>
      <c r="G113" s="550" t="s">
        <v>170</v>
      </c>
      <c r="H113" s="540"/>
      <c r="I113" s="166" t="s">
        <v>29</v>
      </c>
      <c r="J113" s="171" t="s">
        <v>131</v>
      </c>
      <c r="K113" s="550" t="s">
        <v>129</v>
      </c>
      <c r="L113" s="540"/>
      <c r="M113" s="50"/>
      <c r="N113" s="50"/>
      <c r="O113" s="44"/>
      <c r="P113" s="7"/>
      <c r="Q113" s="7"/>
      <c r="R113" s="7"/>
      <c r="S113" s="7"/>
      <c r="T113" s="7"/>
      <c r="CA113" s="131"/>
    </row>
    <row r="114" spans="2:94" ht="16.5" customHeight="1" thickBot="1" x14ac:dyDescent="0.25">
      <c r="B114" s="40"/>
      <c r="C114" s="723"/>
      <c r="D114" s="156" t="s">
        <v>267</v>
      </c>
      <c r="E114" s="456" t="s">
        <v>170</v>
      </c>
      <c r="F114" s="457"/>
      <c r="G114" s="698" t="s">
        <v>170</v>
      </c>
      <c r="H114" s="691"/>
      <c r="I114" s="167" t="s">
        <v>29</v>
      </c>
      <c r="J114" s="171" t="s">
        <v>132</v>
      </c>
      <c r="K114" s="550" t="s">
        <v>130</v>
      </c>
      <c r="L114" s="540"/>
      <c r="M114" s="50"/>
      <c r="N114" s="50"/>
      <c r="O114" s="44"/>
      <c r="P114" s="7"/>
      <c r="Q114" s="7"/>
      <c r="R114" s="7"/>
      <c r="S114" s="7"/>
      <c r="T114" s="7"/>
      <c r="CA114" s="131"/>
    </row>
    <row r="115" spans="2:94" ht="16.5" customHeight="1" x14ac:dyDescent="0.2">
      <c r="B115" s="40"/>
      <c r="C115" s="723"/>
      <c r="D115" s="157" t="s">
        <v>3</v>
      </c>
      <c r="E115" s="692" t="s">
        <v>39</v>
      </c>
      <c r="F115" s="404"/>
      <c r="G115" s="403" t="s">
        <v>19</v>
      </c>
      <c r="H115" s="404"/>
      <c r="I115" s="165" t="s">
        <v>29</v>
      </c>
      <c r="J115" s="171" t="s">
        <v>47</v>
      </c>
      <c r="K115" s="550" t="s">
        <v>273</v>
      </c>
      <c r="L115" s="540"/>
      <c r="M115" s="50"/>
      <c r="N115" s="50"/>
      <c r="O115" s="44"/>
      <c r="P115" s="7"/>
      <c r="Q115" s="7"/>
      <c r="R115" s="7"/>
      <c r="S115" s="7"/>
      <c r="T115" s="7"/>
      <c r="CA115" s="131"/>
    </row>
    <row r="116" spans="2:94" ht="16.5" customHeight="1" thickBot="1" x14ac:dyDescent="0.25">
      <c r="B116" s="40"/>
      <c r="C116" s="723"/>
      <c r="D116" s="158" t="s">
        <v>42</v>
      </c>
      <c r="E116" s="539" t="s">
        <v>40</v>
      </c>
      <c r="F116" s="540"/>
      <c r="G116" s="550" t="s">
        <v>29</v>
      </c>
      <c r="H116" s="540"/>
      <c r="I116" s="168" t="s">
        <v>29</v>
      </c>
      <c r="J116" s="172" t="s">
        <v>45</v>
      </c>
      <c r="K116" s="698" t="s">
        <v>46</v>
      </c>
      <c r="L116" s="691"/>
      <c r="M116" s="50"/>
      <c r="N116" s="50"/>
      <c r="O116" s="44"/>
      <c r="P116" s="7"/>
      <c r="Q116" s="7"/>
      <c r="R116" s="7"/>
      <c r="S116" s="7"/>
      <c r="T116" s="7"/>
      <c r="CA116" s="131"/>
    </row>
    <row r="117" spans="2:94" ht="16.5" customHeight="1" thickBot="1" x14ac:dyDescent="0.25">
      <c r="B117" s="40"/>
      <c r="C117" s="723"/>
      <c r="D117" s="188" t="s">
        <v>278</v>
      </c>
      <c r="E117" s="689" t="s">
        <v>51</v>
      </c>
      <c r="F117" s="691"/>
      <c r="G117" s="698" t="s">
        <v>29</v>
      </c>
      <c r="H117" s="691"/>
      <c r="I117" s="167" t="s">
        <v>29</v>
      </c>
      <c r="J117" s="548" t="s">
        <v>133</v>
      </c>
      <c r="K117" s="549"/>
      <c r="L117" s="549"/>
      <c r="M117" s="50"/>
      <c r="N117" s="50"/>
      <c r="O117" s="44"/>
      <c r="P117" s="7"/>
      <c r="Q117" s="7"/>
      <c r="R117" s="7"/>
      <c r="S117" s="7"/>
      <c r="T117" s="7"/>
      <c r="CA117" s="131"/>
    </row>
    <row r="118" spans="2:94" ht="16.5" customHeight="1" thickBot="1" x14ac:dyDescent="0.25">
      <c r="B118" s="40"/>
      <c r="C118" s="723"/>
      <c r="D118" s="189" t="s">
        <v>47</v>
      </c>
      <c r="E118" s="687" t="s">
        <v>268</v>
      </c>
      <c r="F118" s="688"/>
      <c r="G118" s="699" t="s">
        <v>270</v>
      </c>
      <c r="H118" s="688"/>
      <c r="I118" s="169" t="s">
        <v>29</v>
      </c>
      <c r="J118" s="548"/>
      <c r="K118" s="549"/>
      <c r="L118" s="549"/>
      <c r="M118" s="50"/>
      <c r="N118" s="50"/>
      <c r="O118" s="44"/>
      <c r="P118" s="7"/>
      <c r="Q118" s="7"/>
      <c r="R118" s="7"/>
      <c r="S118" s="7"/>
      <c r="T118" s="7"/>
      <c r="CA118" s="131"/>
    </row>
    <row r="119" spans="2:94" ht="16.5" customHeight="1" thickBot="1" x14ac:dyDescent="0.25">
      <c r="B119" s="40"/>
      <c r="C119" s="723"/>
      <c r="D119" s="189" t="s">
        <v>261</v>
      </c>
      <c r="E119" s="687" t="s">
        <v>111</v>
      </c>
      <c r="F119" s="688"/>
      <c r="G119" s="699" t="s">
        <v>271</v>
      </c>
      <c r="H119" s="688"/>
      <c r="I119" s="169" t="s">
        <v>29</v>
      </c>
      <c r="J119" s="548"/>
      <c r="K119" s="549"/>
      <c r="L119" s="549"/>
      <c r="M119" s="50"/>
      <c r="N119" s="50"/>
      <c r="O119" s="44"/>
      <c r="P119" s="7"/>
      <c r="Q119" s="7"/>
      <c r="R119" s="7"/>
      <c r="S119" s="7"/>
      <c r="T119" s="7"/>
      <c r="CA119" s="131"/>
    </row>
    <row r="120" spans="2:94" ht="16.5" customHeight="1" thickBot="1" x14ac:dyDescent="0.25">
      <c r="B120" s="40"/>
      <c r="C120" s="723"/>
      <c r="D120" s="153"/>
      <c r="E120" s="153"/>
      <c r="F120" s="153"/>
      <c r="G120" s="153"/>
      <c r="H120" s="153"/>
      <c r="I120" s="153"/>
      <c r="J120" s="153"/>
      <c r="K120" s="153"/>
      <c r="L120" s="44"/>
      <c r="M120" s="44"/>
      <c r="N120" s="44"/>
      <c r="O120" s="44"/>
      <c r="P120" s="7"/>
      <c r="Q120" s="7"/>
      <c r="R120" s="7"/>
      <c r="S120" s="7"/>
      <c r="T120" s="7"/>
      <c r="CA120" s="131"/>
    </row>
    <row r="121" spans="2:94" ht="16.5" customHeight="1" thickBot="1" x14ac:dyDescent="0.25">
      <c r="B121" s="40"/>
      <c r="C121" s="723"/>
      <c r="D121" s="735" t="s">
        <v>6</v>
      </c>
      <c r="E121" s="184" t="s">
        <v>280</v>
      </c>
      <c r="F121" s="185" t="s">
        <v>281</v>
      </c>
      <c r="G121" s="725" t="s">
        <v>282</v>
      </c>
      <c r="H121" s="725"/>
      <c r="I121" s="183" t="s">
        <v>146</v>
      </c>
      <c r="J121" s="186" t="s">
        <v>171</v>
      </c>
      <c r="K121" s="186" t="s">
        <v>261</v>
      </c>
      <c r="L121" s="725" t="s">
        <v>328</v>
      </c>
      <c r="M121" s="725"/>
      <c r="N121" s="725"/>
      <c r="O121" s="726"/>
      <c r="P121" s="7"/>
      <c r="Q121" s="7"/>
      <c r="R121" s="7"/>
      <c r="S121" s="7"/>
      <c r="T121" s="7"/>
      <c r="CA121" s="131" t="str">
        <f>'Formulár 2026'!I118</f>
        <v>x</v>
      </c>
    </row>
    <row r="122" spans="2:94" ht="15.75" customHeight="1" x14ac:dyDescent="0.2">
      <c r="B122" s="40"/>
      <c r="C122" s="723"/>
      <c r="D122" s="677"/>
      <c r="E122" s="190" t="s">
        <v>142</v>
      </c>
      <c r="F122" s="191" t="s">
        <v>39</v>
      </c>
      <c r="G122" s="727" t="s">
        <v>51</v>
      </c>
      <c r="H122" s="728"/>
      <c r="I122" s="192" t="s">
        <v>283</v>
      </c>
      <c r="J122" s="191" t="s">
        <v>143</v>
      </c>
      <c r="K122" s="191" t="s">
        <v>177</v>
      </c>
      <c r="L122" s="191" t="s">
        <v>28</v>
      </c>
      <c r="M122" s="193" t="s">
        <v>144</v>
      </c>
      <c r="N122" s="251" t="s">
        <v>145</v>
      </c>
      <c r="O122" s="252"/>
      <c r="CA122" s="131" t="str">
        <f>'Formulár 2026'!K113</f>
        <v>3,2</v>
      </c>
    </row>
    <row r="123" spans="2:94" ht="15.75" customHeight="1" x14ac:dyDescent="0.2">
      <c r="B123" s="40"/>
      <c r="C123" s="723"/>
      <c r="D123" s="677"/>
      <c r="E123" s="173" t="s">
        <v>142</v>
      </c>
      <c r="F123" s="175" t="s">
        <v>39</v>
      </c>
      <c r="G123" s="729" t="s">
        <v>51</v>
      </c>
      <c r="H123" s="730"/>
      <c r="I123" s="176" t="s">
        <v>283</v>
      </c>
      <c r="J123" s="175" t="s">
        <v>143</v>
      </c>
      <c r="K123" s="177" t="s">
        <v>178</v>
      </c>
      <c r="L123" s="177" t="s">
        <v>37</v>
      </c>
      <c r="M123" s="178" t="s">
        <v>144</v>
      </c>
      <c r="N123" s="253" t="s">
        <v>145</v>
      </c>
      <c r="O123" s="254"/>
      <c r="CA123" s="131" t="str">
        <f>'Formulár 2026'!K114</f>
        <v>3,5</v>
      </c>
    </row>
    <row r="124" spans="2:94" ht="15.75" customHeight="1" x14ac:dyDescent="0.2">
      <c r="B124" s="40"/>
      <c r="C124" s="723"/>
      <c r="D124" s="677"/>
      <c r="E124" s="173"/>
      <c r="F124" s="175"/>
      <c r="G124" s="731"/>
      <c r="H124" s="732"/>
      <c r="I124" s="176"/>
      <c r="J124" s="177"/>
      <c r="K124" s="177"/>
      <c r="L124" s="177"/>
      <c r="M124" s="178"/>
      <c r="N124" s="253"/>
      <c r="O124" s="254"/>
      <c r="CA124" s="131" t="str">
        <f>'Formulár 2026'!K116</f>
        <v>1,4</v>
      </c>
    </row>
    <row r="125" spans="2:94" ht="15.75" customHeight="1" thickBot="1" x14ac:dyDescent="0.25">
      <c r="B125" s="40"/>
      <c r="C125" s="724"/>
      <c r="D125" s="736"/>
      <c r="E125" s="174"/>
      <c r="F125" s="180"/>
      <c r="G125" s="733"/>
      <c r="H125" s="734"/>
      <c r="I125" s="181"/>
      <c r="J125" s="180"/>
      <c r="K125" s="180"/>
      <c r="L125" s="180"/>
      <c r="M125" s="182"/>
      <c r="N125" s="255"/>
      <c r="O125" s="256"/>
      <c r="CA125" s="94" t="str">
        <f>'Formulár 2026'!E136</f>
        <v>nosná konštrukcia:</v>
      </c>
      <c r="CB125" s="94">
        <f>'Formulár 2026'!J136</f>
        <v>0</v>
      </c>
    </row>
    <row r="126" spans="2:94" ht="12.75" customHeight="1" x14ac:dyDescent="0.2">
      <c r="B126" s="40"/>
      <c r="C126" s="40"/>
      <c r="D126" s="41"/>
      <c r="E126" s="42"/>
      <c r="F126" s="42"/>
      <c r="G126" s="42"/>
      <c r="H126" s="42"/>
      <c r="I126" s="43"/>
      <c r="J126" s="43"/>
      <c r="K126" s="43"/>
      <c r="L126" s="43"/>
      <c r="M126" s="50"/>
      <c r="N126" s="50"/>
      <c r="O126" s="40"/>
      <c r="CA126" s="94">
        <f>'Formulár 2026'!E144</f>
        <v>0</v>
      </c>
      <c r="CB126" s="94">
        <f>'Formulár 2026'!J144</f>
        <v>0</v>
      </c>
    </row>
    <row r="127" spans="2:94" s="16" customFormat="1" ht="37.5" customHeight="1" x14ac:dyDescent="0.2">
      <c r="D127"/>
      <c r="E127" s="37"/>
      <c r="F127"/>
      <c r="G127"/>
      <c r="H127"/>
      <c r="I127"/>
      <c r="J127"/>
      <c r="K127"/>
      <c r="L127"/>
      <c r="M127"/>
      <c r="N127"/>
      <c r="O127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31">
        <f>'Formulár 2026'!E156</f>
        <v>0</v>
      </c>
      <c r="CB127" s="132">
        <f>'Formulár 2026'!J156</f>
        <v>0</v>
      </c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</row>
    <row r="128" spans="2:94" ht="9" customHeight="1" x14ac:dyDescent="0.25">
      <c r="C128" s="15"/>
      <c r="CA128" s="94">
        <f>'Formulár 2026'!E157</f>
        <v>0</v>
      </c>
      <c r="CB128" s="94">
        <f>'Formulár 2026'!J157</f>
        <v>0</v>
      </c>
    </row>
    <row r="129" spans="2:80" ht="25.5" customHeight="1" x14ac:dyDescent="0.25">
      <c r="C129" s="15" t="s">
        <v>302</v>
      </c>
      <c r="CA129" s="94">
        <f>'Formulár 2026'!E158</f>
        <v>0</v>
      </c>
      <c r="CB129" s="94">
        <f>'Formulár 2026'!J158</f>
        <v>0</v>
      </c>
    </row>
    <row r="130" spans="2:80" ht="9" customHeight="1" x14ac:dyDescent="0.25">
      <c r="C130" s="15"/>
      <c r="CA130" s="94" t="str">
        <f>'Formulár 2026'!E159</f>
        <v>Materiál</v>
      </c>
      <c r="CB130" s="94" t="str">
        <f>'Formulár 2026'!J159</f>
        <v>Hrúbka (mm)</v>
      </c>
    </row>
    <row r="131" spans="2:80" ht="16.5" customHeight="1" x14ac:dyDescent="0.25">
      <c r="C131" s="15"/>
      <c r="E131" s="332" t="s">
        <v>179</v>
      </c>
      <c r="F131" s="333"/>
      <c r="G131" s="333"/>
      <c r="H131" s="333"/>
      <c r="I131" s="334"/>
      <c r="J131" s="335" t="s">
        <v>180</v>
      </c>
      <c r="K131" s="336"/>
      <c r="CA131" s="94" t="str">
        <f>'Formulár 2026'!E160</f>
        <v>konštrukcia:</v>
      </c>
      <c r="CB131" s="94">
        <f>'Formulár 2026'!J160</f>
        <v>0</v>
      </c>
    </row>
    <row r="132" spans="2:80" ht="16.5" customHeight="1" x14ac:dyDescent="0.25">
      <c r="C132" s="15"/>
      <c r="E132" s="375" t="s">
        <v>181</v>
      </c>
      <c r="F132" s="376"/>
      <c r="G132" s="376"/>
      <c r="H132" s="376"/>
      <c r="I132" s="377"/>
      <c r="J132" s="373" t="s">
        <v>180</v>
      </c>
      <c r="K132" s="374"/>
      <c r="CA132" s="94">
        <f>'Formulár 2026'!E161</f>
        <v>0</v>
      </c>
      <c r="CB132" s="94">
        <f>'Formulár 2026'!J161</f>
        <v>0</v>
      </c>
    </row>
    <row r="133" spans="2:80" ht="6" customHeight="1" x14ac:dyDescent="0.25">
      <c r="C133" s="15"/>
      <c r="E133" s="201"/>
      <c r="F133" s="201"/>
      <c r="G133" s="201"/>
      <c r="H133" s="201"/>
      <c r="I133" s="201"/>
      <c r="J133" s="202"/>
      <c r="K133" s="202"/>
      <c r="CA133" s="94"/>
      <c r="CB133" s="94"/>
    </row>
    <row r="134" spans="2:80" ht="16.5" customHeight="1" thickBot="1" x14ac:dyDescent="0.3">
      <c r="B134" s="51"/>
      <c r="C134" s="52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CA134" s="94" t="str">
        <f>'Formulár 2026'!E162</f>
        <v>izolácia :</v>
      </c>
      <c r="CB134" s="94">
        <f>'Formulár 2026'!J162</f>
        <v>0</v>
      </c>
    </row>
    <row r="135" spans="2:80" ht="13.5" customHeight="1" thickBot="1" x14ac:dyDescent="0.25">
      <c r="B135" s="51"/>
      <c r="C135" s="299" t="s">
        <v>156</v>
      </c>
      <c r="D135" s="534"/>
      <c r="E135" s="363" t="s">
        <v>0</v>
      </c>
      <c r="F135" s="369"/>
      <c r="G135" s="369"/>
      <c r="H135" s="369"/>
      <c r="I135" s="370"/>
      <c r="J135" s="363" t="s">
        <v>1</v>
      </c>
      <c r="K135" s="349"/>
      <c r="L135" s="348" t="s">
        <v>2</v>
      </c>
      <c r="M135" s="349"/>
      <c r="N135" s="105"/>
      <c r="O135" s="51"/>
      <c r="P135" s="5"/>
      <c r="Q135" s="5"/>
      <c r="R135" s="5"/>
      <c r="S135" s="5"/>
      <c r="T135" s="5"/>
      <c r="CA135" s="94" t="str">
        <f>'Formulár 2026'!E163</f>
        <v>bez izolácie</v>
      </c>
      <c r="CB135" s="94">
        <f>'Formulár 2026'!J163</f>
        <v>0</v>
      </c>
    </row>
    <row r="136" spans="2:80" ht="14.25" customHeight="1" x14ac:dyDescent="0.2">
      <c r="B136" s="51"/>
      <c r="C136" s="535"/>
      <c r="D136" s="536"/>
      <c r="E136" s="545" t="s">
        <v>134</v>
      </c>
      <c r="F136" s="546"/>
      <c r="G136" s="546"/>
      <c r="H136" s="546"/>
      <c r="I136" s="547"/>
      <c r="J136" s="381"/>
      <c r="K136" s="382"/>
      <c r="L136" s="541" t="s">
        <v>106</v>
      </c>
      <c r="M136" s="542"/>
      <c r="N136" s="105"/>
      <c r="O136" s="51"/>
      <c r="CA136" s="94">
        <f>'Formulár 2026'!E164</f>
        <v>0</v>
      </c>
      <c r="CB136" s="94">
        <f>'Formulár 2026'!J164</f>
        <v>0</v>
      </c>
    </row>
    <row r="137" spans="2:80" ht="14.25" customHeight="1" x14ac:dyDescent="0.2">
      <c r="B137" s="51"/>
      <c r="C137" s="535"/>
      <c r="D137" s="536"/>
      <c r="E137" s="375" t="s">
        <v>214</v>
      </c>
      <c r="F137" s="376"/>
      <c r="G137" s="376"/>
      <c r="H137" s="376"/>
      <c r="I137" s="377"/>
      <c r="J137" s="373">
        <v>380</v>
      </c>
      <c r="K137" s="374"/>
      <c r="L137" s="543"/>
      <c r="M137" s="544"/>
      <c r="N137" s="105"/>
      <c r="O137" s="51"/>
      <c r="CA137" s="94">
        <f>'Formulár 2026'!E165</f>
        <v>0</v>
      </c>
      <c r="CB137" s="94">
        <f>'Formulár 2026'!J165</f>
        <v>0</v>
      </c>
    </row>
    <row r="138" spans="2:80" ht="14.25" customHeight="1" x14ac:dyDescent="0.2">
      <c r="B138" s="51"/>
      <c r="C138" s="535"/>
      <c r="D138" s="536"/>
      <c r="E138" s="296" t="s">
        <v>135</v>
      </c>
      <c r="F138" s="297"/>
      <c r="G138" s="297"/>
      <c r="H138" s="297"/>
      <c r="I138" s="298"/>
      <c r="J138" s="524"/>
      <c r="K138" s="525"/>
      <c r="L138" s="543"/>
      <c r="M138" s="544"/>
      <c r="N138" s="105"/>
      <c r="O138" s="51"/>
      <c r="CA138" s="94">
        <f>'Formulár 2026'!E166</f>
        <v>0</v>
      </c>
      <c r="CB138" s="94">
        <f>'Formulár 2026'!J166</f>
        <v>0</v>
      </c>
    </row>
    <row r="139" spans="2:80" ht="14.25" customHeight="1" x14ac:dyDescent="0.2">
      <c r="B139" s="51"/>
      <c r="C139" s="535"/>
      <c r="D139" s="536"/>
      <c r="E139" s="332" t="s">
        <v>113</v>
      </c>
      <c r="F139" s="333"/>
      <c r="G139" s="333"/>
      <c r="H139" s="333"/>
      <c r="I139" s="334"/>
      <c r="J139" s="335">
        <v>100</v>
      </c>
      <c r="K139" s="336"/>
      <c r="L139" s="543"/>
      <c r="M139" s="544"/>
      <c r="N139" s="105"/>
      <c r="O139" s="51"/>
      <c r="CA139" s="94">
        <f>'Formulár 2026'!E167</f>
        <v>0</v>
      </c>
      <c r="CB139" s="94">
        <f>'Formulár 2026'!J167</f>
        <v>0</v>
      </c>
    </row>
    <row r="140" spans="2:80" ht="14.25" customHeight="1" x14ac:dyDescent="0.2">
      <c r="B140" s="51"/>
      <c r="C140" s="535"/>
      <c r="D140" s="536"/>
      <c r="E140" s="296"/>
      <c r="F140" s="297"/>
      <c r="G140" s="297"/>
      <c r="H140" s="297"/>
      <c r="I140" s="298"/>
      <c r="J140" s="327"/>
      <c r="K140" s="328"/>
      <c r="L140" s="385" t="s">
        <v>149</v>
      </c>
      <c r="M140" s="386"/>
      <c r="N140" s="105"/>
      <c r="O140" s="51"/>
      <c r="CA140" s="94">
        <f>'Formulár 2026'!E168</f>
        <v>0</v>
      </c>
      <c r="CB140" s="94">
        <f>'Formulár 2026'!J168</f>
        <v>0</v>
      </c>
    </row>
    <row r="141" spans="2:80" ht="14.25" customHeight="1" x14ac:dyDescent="0.2">
      <c r="B141" s="51"/>
      <c r="C141" s="535"/>
      <c r="D141" s="536"/>
      <c r="E141" s="288"/>
      <c r="F141" s="289"/>
      <c r="G141" s="289"/>
      <c r="H141" s="289"/>
      <c r="I141" s="290"/>
      <c r="J141" s="327"/>
      <c r="K141" s="328"/>
      <c r="L141" s="385"/>
      <c r="M141" s="386"/>
      <c r="N141" s="105"/>
      <c r="O141" s="51"/>
      <c r="P141" s="1"/>
      <c r="CA141" s="94">
        <f>'Formulár 2026'!E169</f>
        <v>0</v>
      </c>
      <c r="CB141" s="94">
        <f>'Formulár 2026'!J169</f>
        <v>0</v>
      </c>
    </row>
    <row r="142" spans="2:80" ht="14.25" customHeight="1" x14ac:dyDescent="0.2">
      <c r="B142" s="51"/>
      <c r="C142" s="535"/>
      <c r="D142" s="536"/>
      <c r="E142" s="288"/>
      <c r="F142" s="289"/>
      <c r="G142" s="289"/>
      <c r="H142" s="289"/>
      <c r="I142" s="290"/>
      <c r="J142" s="327"/>
      <c r="K142" s="328"/>
      <c r="L142" s="385"/>
      <c r="M142" s="386"/>
      <c r="N142" s="105"/>
      <c r="O142" s="51"/>
      <c r="CA142" s="94">
        <f>'Formulár 2026'!E170</f>
        <v>0</v>
      </c>
      <c r="CB142" s="94">
        <f>'Formulár 2026'!J170</f>
        <v>0</v>
      </c>
    </row>
    <row r="143" spans="2:80" ht="14.25" customHeight="1" x14ac:dyDescent="0.2">
      <c r="B143" s="51"/>
      <c r="C143" s="535"/>
      <c r="D143" s="536"/>
      <c r="E143" s="288"/>
      <c r="F143" s="289"/>
      <c r="G143" s="289"/>
      <c r="H143" s="289"/>
      <c r="I143" s="290"/>
      <c r="J143" s="327"/>
      <c r="K143" s="328"/>
      <c r="L143" s="385"/>
      <c r="M143" s="386"/>
      <c r="N143" s="105"/>
      <c r="O143" s="51"/>
      <c r="CA143" s="94" t="str">
        <f>'Formulár 2026'!E171</f>
        <v>Materiál</v>
      </c>
      <c r="CB143" s="94" t="str">
        <f>'Formulár 2026'!J171</f>
        <v>Hrúbka (mm)</v>
      </c>
    </row>
    <row r="144" spans="2:80" ht="14.25" customHeight="1" x14ac:dyDescent="0.2">
      <c r="B144" s="51"/>
      <c r="C144" s="535"/>
      <c r="D144" s="536"/>
      <c r="E144" s="288"/>
      <c r="F144" s="289"/>
      <c r="G144" s="289"/>
      <c r="H144" s="289"/>
      <c r="I144" s="290"/>
      <c r="J144" s="327"/>
      <c r="K144" s="328"/>
      <c r="L144" s="385"/>
      <c r="M144" s="386"/>
      <c r="N144" s="105"/>
      <c r="O144" s="51"/>
      <c r="P144" s="1"/>
      <c r="Q144" s="1"/>
      <c r="S144" s="2"/>
      <c r="CA144" s="94" t="str">
        <f>'Formulár 2026'!E172</f>
        <v>Sadrokartónový strop</v>
      </c>
      <c r="CB144" s="94">
        <f>'Formulár 2026'!J172</f>
        <v>12</v>
      </c>
    </row>
    <row r="145" spans="2:80" ht="15" customHeight="1" thickBot="1" x14ac:dyDescent="0.25">
      <c r="B145" s="51"/>
      <c r="C145" s="537"/>
      <c r="D145" s="538"/>
      <c r="E145" s="285"/>
      <c r="F145" s="286"/>
      <c r="G145" s="286"/>
      <c r="H145" s="286"/>
      <c r="I145" s="287"/>
      <c r="J145" s="294"/>
      <c r="K145" s="295"/>
      <c r="L145" s="387"/>
      <c r="M145" s="388"/>
      <c r="N145" s="105"/>
      <c r="O145" s="51"/>
      <c r="CA145" s="94" t="str">
        <f>'Formulár 2026'!E173</f>
        <v>Vzduchová medzera</v>
      </c>
      <c r="CB145" s="94">
        <f>'Formulár 2026'!J173</f>
        <v>50</v>
      </c>
    </row>
    <row r="146" spans="2:80" ht="13.5" thickBot="1" x14ac:dyDescent="0.25">
      <c r="B146" s="51"/>
      <c r="C146" s="53"/>
      <c r="D146" s="54"/>
      <c r="E146" s="55"/>
      <c r="F146" s="55"/>
      <c r="G146" s="55"/>
      <c r="H146" s="55"/>
      <c r="I146" s="55"/>
      <c r="J146" s="56"/>
      <c r="K146" s="56"/>
      <c r="L146" s="57"/>
      <c r="M146" s="57"/>
      <c r="N146" s="105"/>
      <c r="O146" s="51"/>
      <c r="CA146" s="94" t="str">
        <f>'Formulár 2026'!E176</f>
        <v>Minerálna vlna -  Isover Domo</v>
      </c>
      <c r="CB146" s="94">
        <f>'Formulár 2026'!J176</f>
        <v>150</v>
      </c>
    </row>
    <row r="147" spans="2:80" ht="13.5" customHeight="1" thickBot="1" x14ac:dyDescent="0.25">
      <c r="B147" s="51"/>
      <c r="C147" s="299" t="s">
        <v>215</v>
      </c>
      <c r="D147" s="300"/>
      <c r="E147" s="363" t="s">
        <v>0</v>
      </c>
      <c r="F147" s="369"/>
      <c r="G147" s="369"/>
      <c r="H147" s="369"/>
      <c r="I147" s="370"/>
      <c r="J147" s="363" t="s">
        <v>1</v>
      </c>
      <c r="K147" s="349"/>
      <c r="L147" s="348" t="s">
        <v>2</v>
      </c>
      <c r="M147" s="349"/>
      <c r="N147" s="105"/>
      <c r="O147" s="51"/>
      <c r="CA147" s="94" t="str">
        <f>'Formulár 2026'!E177</f>
        <v>Plné debnenie z dosák</v>
      </c>
      <c r="CB147" s="94">
        <f>'Formulár 2026'!J177</f>
        <v>25</v>
      </c>
    </row>
    <row r="148" spans="2:80" ht="14.25" customHeight="1" x14ac:dyDescent="0.2">
      <c r="B148" s="51"/>
      <c r="C148" s="301"/>
      <c r="D148" s="302"/>
      <c r="E148" s="545" t="s">
        <v>134</v>
      </c>
      <c r="F148" s="546"/>
      <c r="G148" s="546"/>
      <c r="H148" s="546"/>
      <c r="I148" s="547"/>
      <c r="J148" s="600"/>
      <c r="K148" s="601"/>
      <c r="L148" s="496"/>
      <c r="M148" s="497"/>
      <c r="N148" s="105"/>
      <c r="O148" s="51"/>
      <c r="CA148" s="94">
        <f>'Formulár 2026'!E178</f>
        <v>0</v>
      </c>
      <c r="CB148" s="94">
        <f>'Formulár 2026'!J178</f>
        <v>0</v>
      </c>
    </row>
    <row r="149" spans="2:80" ht="14.25" customHeight="1" x14ac:dyDescent="0.2">
      <c r="B149" s="51"/>
      <c r="C149" s="301"/>
      <c r="D149" s="302"/>
      <c r="E149" s="309"/>
      <c r="F149" s="310"/>
      <c r="G149" s="310"/>
      <c r="H149" s="310"/>
      <c r="I149" s="311"/>
      <c r="J149" s="448">
        <v>0</v>
      </c>
      <c r="K149" s="449"/>
      <c r="L149" s="498"/>
      <c r="M149" s="499"/>
      <c r="N149" s="105"/>
      <c r="O149" s="51"/>
      <c r="CA149" s="94">
        <f>'Formulár 2026'!E179</f>
        <v>0</v>
      </c>
      <c r="CB149" s="94">
        <f>'Formulár 2026'!J179</f>
        <v>0</v>
      </c>
    </row>
    <row r="150" spans="2:80" ht="14.25" customHeight="1" x14ac:dyDescent="0.2">
      <c r="B150" s="51"/>
      <c r="C150" s="301"/>
      <c r="D150" s="302"/>
      <c r="E150" s="296" t="s">
        <v>135</v>
      </c>
      <c r="F150" s="297"/>
      <c r="G150" s="297"/>
      <c r="H150" s="297"/>
      <c r="I150" s="298"/>
      <c r="J150" s="292"/>
      <c r="K150" s="293"/>
      <c r="L150" s="498"/>
      <c r="M150" s="499"/>
      <c r="N150" s="105"/>
      <c r="O150" s="51"/>
      <c r="CA150" s="94">
        <f>'Formulár 2026'!E178</f>
        <v>0</v>
      </c>
      <c r="CB150" s="94">
        <f>'Formulár 2026'!J178</f>
        <v>0</v>
      </c>
    </row>
    <row r="151" spans="2:80" ht="14.25" customHeight="1" x14ac:dyDescent="0.2">
      <c r="B151" s="51"/>
      <c r="C151" s="301"/>
      <c r="D151" s="302"/>
      <c r="E151" s="378"/>
      <c r="F151" s="379"/>
      <c r="G151" s="379"/>
      <c r="H151" s="379"/>
      <c r="I151" s="380"/>
      <c r="J151" s="305">
        <v>0</v>
      </c>
      <c r="K151" s="306"/>
      <c r="L151" s="498"/>
      <c r="M151" s="499"/>
      <c r="N151" s="105"/>
      <c r="O151" s="51"/>
      <c r="CA151" s="94">
        <f>'Formulár 2026'!E179</f>
        <v>0</v>
      </c>
      <c r="CB151" s="94">
        <f>'Formulár 2026'!J179</f>
        <v>0</v>
      </c>
    </row>
    <row r="152" spans="2:80" ht="14.25" customHeight="1" x14ac:dyDescent="0.2">
      <c r="B152" s="51"/>
      <c r="C152" s="301"/>
      <c r="D152" s="302"/>
      <c r="E152" s="296"/>
      <c r="F152" s="297"/>
      <c r="G152" s="297"/>
      <c r="H152" s="297"/>
      <c r="I152" s="298"/>
      <c r="J152" s="327"/>
      <c r="K152" s="328"/>
      <c r="L152" s="498"/>
      <c r="M152" s="499"/>
      <c r="N152" s="105"/>
      <c r="O152" s="51"/>
      <c r="CA152" s="94">
        <f>'Formulár 2026'!E180</f>
        <v>0</v>
      </c>
      <c r="CB152" s="94">
        <f>'Formulár 2026'!J180</f>
        <v>0</v>
      </c>
    </row>
    <row r="153" spans="2:80" ht="14.25" customHeight="1" x14ac:dyDescent="0.2">
      <c r="B153" s="51"/>
      <c r="C153" s="301"/>
      <c r="D153" s="302"/>
      <c r="E153" s="288"/>
      <c r="F153" s="289"/>
      <c r="G153" s="289"/>
      <c r="H153" s="289"/>
      <c r="I153" s="290"/>
      <c r="J153" s="327"/>
      <c r="K153" s="328"/>
      <c r="L153" s="498"/>
      <c r="M153" s="499"/>
      <c r="N153" s="105"/>
      <c r="O153" s="51"/>
      <c r="P153" s="1"/>
      <c r="CA153" s="94">
        <f>'Formulár 2026'!E181</f>
        <v>0</v>
      </c>
      <c r="CB153" s="94">
        <f>'Formulár 2026'!J181</f>
        <v>0</v>
      </c>
    </row>
    <row r="154" spans="2:80" ht="14.25" customHeight="1" x14ac:dyDescent="0.2">
      <c r="B154" s="51"/>
      <c r="C154" s="301"/>
      <c r="D154" s="302"/>
      <c r="E154" s="288"/>
      <c r="F154" s="289"/>
      <c r="G154" s="289"/>
      <c r="H154" s="289"/>
      <c r="I154" s="290"/>
      <c r="J154" s="327"/>
      <c r="K154" s="328"/>
      <c r="L154" s="498"/>
      <c r="M154" s="499"/>
      <c r="N154" s="105"/>
      <c r="O154" s="51"/>
      <c r="CA154" s="94">
        <f>'Formulár 2026'!E182</f>
        <v>0</v>
      </c>
      <c r="CB154" s="94">
        <f>'Formulár 2026'!J182</f>
        <v>0</v>
      </c>
    </row>
    <row r="155" spans="2:80" ht="14.25" customHeight="1" x14ac:dyDescent="0.2">
      <c r="B155" s="51"/>
      <c r="C155" s="301"/>
      <c r="D155" s="302"/>
      <c r="E155" s="288"/>
      <c r="F155" s="289"/>
      <c r="G155" s="289"/>
      <c r="H155" s="289"/>
      <c r="I155" s="290"/>
      <c r="J155" s="327"/>
      <c r="K155" s="328"/>
      <c r="L155" s="498"/>
      <c r="M155" s="499"/>
      <c r="N155" s="105"/>
      <c r="O155" s="51"/>
      <c r="CA155" s="94" t="str">
        <f>'Formulár 2026'!E183</f>
        <v>Materiál</v>
      </c>
      <c r="CB155" s="94" t="str">
        <f>'Formulár 2026'!J183</f>
        <v>Hrúbka (mm)</v>
      </c>
    </row>
    <row r="156" spans="2:80" ht="14.25" customHeight="1" x14ac:dyDescent="0.2">
      <c r="B156" s="51"/>
      <c r="C156" s="301"/>
      <c r="D156" s="302"/>
      <c r="E156" s="288"/>
      <c r="F156" s="289"/>
      <c r="G156" s="289"/>
      <c r="H156" s="289"/>
      <c r="I156" s="290"/>
      <c r="J156" s="327"/>
      <c r="K156" s="328"/>
      <c r="L156" s="498"/>
      <c r="M156" s="499"/>
      <c r="N156" s="105"/>
      <c r="O156" s="51"/>
      <c r="P156" s="1"/>
      <c r="Q156" s="1"/>
      <c r="S156" s="2"/>
      <c r="CA156" s="94" t="str">
        <f>'Formulár 2026'!E184</f>
        <v>Sadrokartónový strop</v>
      </c>
      <c r="CB156" s="94">
        <f>'Formulár 2026'!J184</f>
        <v>12</v>
      </c>
    </row>
    <row r="157" spans="2:80" ht="15" customHeight="1" thickBot="1" x14ac:dyDescent="0.25">
      <c r="B157" s="51"/>
      <c r="C157" s="303"/>
      <c r="D157" s="304"/>
      <c r="E157" s="285"/>
      <c r="F157" s="286"/>
      <c r="G157" s="286"/>
      <c r="H157" s="286"/>
      <c r="I157" s="287"/>
      <c r="J157" s="294"/>
      <c r="K157" s="295"/>
      <c r="L157" s="500"/>
      <c r="M157" s="501"/>
      <c r="N157" s="105"/>
      <c r="O157" s="51"/>
      <c r="CA157" s="94" t="str">
        <f>'Formulár 2026'!E185</f>
        <v>Vzduchová medzera</v>
      </c>
      <c r="CB157" s="94">
        <f>'Formulár 2026'!J185</f>
        <v>50</v>
      </c>
    </row>
    <row r="158" spans="2:80" ht="13.5" thickBot="1" x14ac:dyDescent="0.25">
      <c r="B158" s="51"/>
      <c r="C158" s="58"/>
      <c r="D158" s="58"/>
      <c r="E158" s="58"/>
      <c r="F158" s="58"/>
      <c r="G158" s="58"/>
      <c r="H158" s="58"/>
      <c r="I158" s="58"/>
      <c r="J158" s="58"/>
      <c r="K158" s="58"/>
      <c r="L158" s="517"/>
      <c r="M158" s="517"/>
      <c r="N158" s="105"/>
      <c r="O158" s="51"/>
      <c r="CA158" s="94" t="str">
        <f>'Formulár 2026'!E186</f>
        <v>Železobetónová doska</v>
      </c>
      <c r="CB158" s="94">
        <f>'Formulár 2026'!J186</f>
        <v>0</v>
      </c>
    </row>
    <row r="159" spans="2:80" ht="13.5" thickBot="1" x14ac:dyDescent="0.25">
      <c r="B159" s="51"/>
      <c r="C159" s="442" t="s">
        <v>153</v>
      </c>
      <c r="D159" s="443"/>
      <c r="E159" s="363" t="s">
        <v>0</v>
      </c>
      <c r="F159" s="369"/>
      <c r="G159" s="369"/>
      <c r="H159" s="369"/>
      <c r="I159" s="370"/>
      <c r="J159" s="363" t="s">
        <v>1</v>
      </c>
      <c r="K159" s="349"/>
      <c r="L159" s="348" t="s">
        <v>2</v>
      </c>
      <c r="M159" s="349"/>
      <c r="N159" s="105"/>
      <c r="O159" s="51"/>
      <c r="CA159" s="94" t="str">
        <f>'Formulár 2026'!E187</f>
        <v>Minerálna vlna -  Isover Unirol Plus</v>
      </c>
      <c r="CB159" s="94">
        <f>'Formulár 2026'!J187</f>
        <v>150</v>
      </c>
    </row>
    <row r="160" spans="2:80" ht="14.25" customHeight="1" x14ac:dyDescent="0.2">
      <c r="B160" s="51"/>
      <c r="C160" s="444"/>
      <c r="D160" s="445"/>
      <c r="E160" s="545" t="s">
        <v>136</v>
      </c>
      <c r="F160" s="546"/>
      <c r="G160" s="546"/>
      <c r="H160" s="546"/>
      <c r="I160" s="547"/>
      <c r="J160" s="600"/>
      <c r="K160" s="601"/>
      <c r="L160" s="496"/>
      <c r="M160" s="497"/>
      <c r="N160" s="105"/>
      <c r="O160" s="51"/>
      <c r="CA160" s="94" t="str">
        <f>'Formulár 2026'!E188</f>
        <v>OSB doska</v>
      </c>
      <c r="CB160" s="94">
        <f>'Formulár 2026'!J188</f>
        <v>24</v>
      </c>
    </row>
    <row r="161" spans="2:80" ht="14.25" x14ac:dyDescent="0.2">
      <c r="B161" s="51"/>
      <c r="C161" s="444"/>
      <c r="D161" s="445"/>
      <c r="E161" s="309"/>
      <c r="F161" s="310"/>
      <c r="G161" s="310"/>
      <c r="H161" s="310"/>
      <c r="I161" s="311"/>
      <c r="J161" s="448">
        <v>0</v>
      </c>
      <c r="K161" s="449"/>
      <c r="L161" s="498"/>
      <c r="M161" s="499"/>
      <c r="N161" s="105"/>
      <c r="O161" s="51"/>
      <c r="CA161" s="94">
        <f>'Formulár 2026'!E189</f>
        <v>0</v>
      </c>
      <c r="CB161" s="94">
        <f>'Formulár 2026'!J189</f>
        <v>0</v>
      </c>
    </row>
    <row r="162" spans="2:80" ht="14.25" x14ac:dyDescent="0.2">
      <c r="B162" s="51"/>
      <c r="C162" s="444"/>
      <c r="D162" s="445"/>
      <c r="E162" s="296" t="s">
        <v>135</v>
      </c>
      <c r="F162" s="297"/>
      <c r="G162" s="297"/>
      <c r="H162" s="297"/>
      <c r="I162" s="298"/>
      <c r="J162" s="292"/>
      <c r="K162" s="293"/>
      <c r="L162" s="498"/>
      <c r="M162" s="499"/>
      <c r="N162" s="105"/>
      <c r="O162" s="51"/>
      <c r="CA162" s="94">
        <f>'Formulár 2026'!E190</f>
        <v>0</v>
      </c>
      <c r="CB162" s="94">
        <f>'Formulár 2026'!J190</f>
        <v>0</v>
      </c>
    </row>
    <row r="163" spans="2:80" ht="14.25" x14ac:dyDescent="0.2">
      <c r="B163" s="51"/>
      <c r="C163" s="444"/>
      <c r="D163" s="445"/>
      <c r="E163" s="378" t="s">
        <v>161</v>
      </c>
      <c r="F163" s="379"/>
      <c r="G163" s="379"/>
      <c r="H163" s="379"/>
      <c r="I163" s="380"/>
      <c r="J163" s="305">
        <v>0</v>
      </c>
      <c r="K163" s="306"/>
      <c r="L163" s="498"/>
      <c r="M163" s="499"/>
      <c r="N163" s="105"/>
      <c r="O163" s="51"/>
      <c r="CA163" s="94">
        <f>'Formulár 2026'!E191</f>
        <v>0</v>
      </c>
      <c r="CB163" s="94">
        <f>'Formulár 2026'!J191</f>
        <v>0</v>
      </c>
    </row>
    <row r="164" spans="2:80" ht="14.25" x14ac:dyDescent="0.2">
      <c r="B164" s="51"/>
      <c r="C164" s="444"/>
      <c r="D164" s="445"/>
      <c r="E164" s="296"/>
      <c r="F164" s="297"/>
      <c r="G164" s="297"/>
      <c r="H164" s="297"/>
      <c r="I164" s="298"/>
      <c r="J164" s="292"/>
      <c r="K164" s="293"/>
      <c r="L164" s="498"/>
      <c r="M164" s="499"/>
      <c r="N164" s="105"/>
      <c r="O164" s="51"/>
      <c r="CA164" s="94">
        <f>'Formulár 2026'!E192</f>
        <v>0</v>
      </c>
      <c r="CB164" s="94">
        <f>'Formulár 2026'!J192</f>
        <v>0</v>
      </c>
    </row>
    <row r="165" spans="2:80" ht="14.25" x14ac:dyDescent="0.2">
      <c r="B165" s="51"/>
      <c r="C165" s="444"/>
      <c r="D165" s="445"/>
      <c r="E165" s="296"/>
      <c r="F165" s="297"/>
      <c r="G165" s="297"/>
      <c r="H165" s="297"/>
      <c r="I165" s="298"/>
      <c r="J165" s="292"/>
      <c r="K165" s="293"/>
      <c r="L165" s="498"/>
      <c r="M165" s="499"/>
      <c r="N165" s="105"/>
      <c r="O165" s="51"/>
      <c r="P165" s="1"/>
      <c r="CA165" s="94">
        <f>'Formulár 2026'!E193</f>
        <v>0</v>
      </c>
      <c r="CB165" s="94">
        <f>'Formulár 2026'!J193</f>
        <v>0</v>
      </c>
    </row>
    <row r="166" spans="2:80" ht="14.25" x14ac:dyDescent="0.2">
      <c r="B166" s="51"/>
      <c r="C166" s="444"/>
      <c r="D166" s="445"/>
      <c r="E166" s="296"/>
      <c r="F166" s="297"/>
      <c r="G166" s="297"/>
      <c r="H166" s="297"/>
      <c r="I166" s="298"/>
      <c r="J166" s="292"/>
      <c r="K166" s="293"/>
      <c r="L166" s="498"/>
      <c r="M166" s="499"/>
      <c r="N166" s="105"/>
      <c r="O166" s="51"/>
      <c r="CA166" s="131">
        <f>'Formulár 2026'!E194</f>
        <v>0</v>
      </c>
      <c r="CB166" s="94">
        <f>'Formulár 2026'!J194</f>
        <v>0</v>
      </c>
    </row>
    <row r="167" spans="2:80" ht="14.25" x14ac:dyDescent="0.2">
      <c r="B167" s="51"/>
      <c r="C167" s="444"/>
      <c r="D167" s="445"/>
      <c r="E167" s="296"/>
      <c r="F167" s="297"/>
      <c r="G167" s="297"/>
      <c r="H167" s="297"/>
      <c r="I167" s="298"/>
      <c r="J167" s="292"/>
      <c r="K167" s="293"/>
      <c r="L167" s="498"/>
      <c r="M167" s="499"/>
      <c r="N167" s="105"/>
      <c r="O167" s="51"/>
      <c r="CA167" s="94" t="str">
        <f>'Formulár 2026'!E207</f>
        <v>Materiál</v>
      </c>
      <c r="CB167" s="94" t="str">
        <f>'Formulár 2026'!J207</f>
        <v>Hrúbka (mm)</v>
      </c>
    </row>
    <row r="168" spans="2:80" ht="14.25" x14ac:dyDescent="0.2">
      <c r="B168" s="51"/>
      <c r="C168" s="444"/>
      <c r="D168" s="445"/>
      <c r="E168" s="296"/>
      <c r="F168" s="297"/>
      <c r="G168" s="297"/>
      <c r="H168" s="297"/>
      <c r="I168" s="298"/>
      <c r="J168" s="292"/>
      <c r="K168" s="293"/>
      <c r="L168" s="498"/>
      <c r="M168" s="499"/>
      <c r="N168" s="105"/>
      <c r="O168" s="51"/>
      <c r="P168" s="1"/>
      <c r="Q168" s="1"/>
      <c r="S168" s="2"/>
      <c r="CA168" s="94">
        <f>'Formulár 2026'!E208</f>
        <v>0</v>
      </c>
      <c r="CB168" s="94">
        <f>'Formulár 2026'!J208</f>
        <v>0</v>
      </c>
    </row>
    <row r="169" spans="2:80" ht="15" thickBot="1" x14ac:dyDescent="0.25">
      <c r="B169" s="51"/>
      <c r="C169" s="446"/>
      <c r="D169" s="447"/>
      <c r="E169" s="285"/>
      <c r="F169" s="286"/>
      <c r="G169" s="286"/>
      <c r="H169" s="286"/>
      <c r="I169" s="287"/>
      <c r="J169" s="294"/>
      <c r="K169" s="295"/>
      <c r="L169" s="500"/>
      <c r="M169" s="501"/>
      <c r="N169" s="105"/>
      <c r="O169" s="51"/>
      <c r="CA169" s="94" t="str">
        <f>'Formulár 2026'!E209</f>
        <v>izolácia zo strany interiéru:</v>
      </c>
      <c r="CB169" s="94">
        <f>'Formulár 2026'!J209</f>
        <v>0</v>
      </c>
    </row>
    <row r="170" spans="2:80" ht="13.5" thickBot="1" x14ac:dyDescent="0.25">
      <c r="B170" s="51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105"/>
      <c r="O170" s="51"/>
      <c r="R170" s="1"/>
      <c r="CA170" s="94">
        <f>'Formulár 2026'!E210</f>
        <v>0</v>
      </c>
      <c r="CB170" s="94" t="str">
        <f>'Formulár 2026'!J210</f>
        <v>0</v>
      </c>
    </row>
    <row r="171" spans="2:80" ht="13.5" thickBot="1" x14ac:dyDescent="0.25">
      <c r="B171" s="51"/>
      <c r="C171" s="299" t="s">
        <v>151</v>
      </c>
      <c r="D171" s="300"/>
      <c r="E171" s="363" t="s">
        <v>0</v>
      </c>
      <c r="F171" s="369"/>
      <c r="G171" s="369"/>
      <c r="H171" s="369"/>
      <c r="I171" s="370"/>
      <c r="J171" s="363" t="s">
        <v>1</v>
      </c>
      <c r="K171" s="349"/>
      <c r="L171" s="348" t="s">
        <v>2</v>
      </c>
      <c r="M171" s="349"/>
      <c r="N171" s="105"/>
      <c r="O171" s="51"/>
      <c r="CA171" s="94">
        <f>'Formulár 2026'!E211</f>
        <v>0</v>
      </c>
      <c r="CB171" s="94">
        <f>'Formulár 2026'!J211</f>
        <v>0</v>
      </c>
    </row>
    <row r="172" spans="2:80" ht="14.25" customHeight="1" x14ac:dyDescent="0.2">
      <c r="B172" s="51"/>
      <c r="C172" s="301"/>
      <c r="D172" s="302"/>
      <c r="E172" s="557" t="s">
        <v>33</v>
      </c>
      <c r="F172" s="558"/>
      <c r="G172" s="558"/>
      <c r="H172" s="558"/>
      <c r="I172" s="559"/>
      <c r="J172" s="381">
        <v>12</v>
      </c>
      <c r="K172" s="382"/>
      <c r="L172" s="714" t="s">
        <v>112</v>
      </c>
      <c r="M172" s="715"/>
      <c r="N172" s="105"/>
      <c r="O172" s="51"/>
      <c r="CA172" s="94" t="str">
        <f>'Formulár 2026'!E212</f>
        <v>konštrukcia:</v>
      </c>
      <c r="CB172" s="94">
        <f>'Formulár 2026'!J212</f>
        <v>0</v>
      </c>
    </row>
    <row r="173" spans="2:80" ht="14.25" customHeight="1" x14ac:dyDescent="0.2">
      <c r="B173" s="51"/>
      <c r="C173" s="301"/>
      <c r="D173" s="302"/>
      <c r="E173" s="337" t="s">
        <v>34</v>
      </c>
      <c r="F173" s="338"/>
      <c r="G173" s="338"/>
      <c r="H173" s="338"/>
      <c r="I173" s="339"/>
      <c r="J173" s="524">
        <v>50</v>
      </c>
      <c r="K173" s="525"/>
      <c r="L173" s="567" t="s">
        <v>198</v>
      </c>
      <c r="M173" s="568"/>
      <c r="N173" s="105"/>
      <c r="O173" s="51"/>
      <c r="CA173" s="94" t="str">
        <f>'Formulár 2026'!E213</f>
        <v>Železobetónová doska</v>
      </c>
      <c r="CB173" s="94" t="str">
        <f>'Formulár 2026'!J213</f>
        <v>0</v>
      </c>
    </row>
    <row r="174" spans="2:80" ht="14.25" customHeight="1" x14ac:dyDescent="0.2">
      <c r="B174" s="51"/>
      <c r="C174" s="301"/>
      <c r="D174" s="302"/>
      <c r="E174" s="337"/>
      <c r="F174" s="338"/>
      <c r="G174" s="338"/>
      <c r="H174" s="338"/>
      <c r="I174" s="339"/>
      <c r="J174" s="524"/>
      <c r="K174" s="525"/>
      <c r="L174" s="518" t="s">
        <v>183</v>
      </c>
      <c r="M174" s="519"/>
      <c r="N174" s="105"/>
      <c r="O174" s="51"/>
      <c r="R174" s="1"/>
      <c r="CA174" s="94">
        <f>'Formulár 2026'!E214</f>
        <v>0</v>
      </c>
      <c r="CB174" s="94">
        <f>'Formulár 2026'!J214</f>
        <v>0</v>
      </c>
    </row>
    <row r="175" spans="2:80" ht="14.25" customHeight="1" x14ac:dyDescent="0.2">
      <c r="B175" s="51"/>
      <c r="C175" s="301"/>
      <c r="D175" s="302"/>
      <c r="E175" s="296" t="s">
        <v>135</v>
      </c>
      <c r="F175" s="297"/>
      <c r="G175" s="297"/>
      <c r="H175" s="297"/>
      <c r="I175" s="298"/>
      <c r="J175" s="524"/>
      <c r="K175" s="525"/>
      <c r="L175" s="520"/>
      <c r="M175" s="521"/>
      <c r="N175" s="105"/>
      <c r="O175" s="51"/>
      <c r="CA175" s="94" t="str">
        <f>'Formulár 2026'!E215</f>
        <v>izolácia zo strany exteriéru:</v>
      </c>
      <c r="CB175" s="94">
        <f>'Formulár 2026'!J215</f>
        <v>0</v>
      </c>
    </row>
    <row r="176" spans="2:80" ht="14.25" customHeight="1" x14ac:dyDescent="0.2">
      <c r="B176" s="51"/>
      <c r="C176" s="301"/>
      <c r="D176" s="302"/>
      <c r="E176" s="332" t="s">
        <v>216</v>
      </c>
      <c r="F176" s="333"/>
      <c r="G176" s="333"/>
      <c r="H176" s="333"/>
      <c r="I176" s="334"/>
      <c r="J176" s="335">
        <v>150</v>
      </c>
      <c r="K176" s="336"/>
      <c r="L176" s="520"/>
      <c r="M176" s="521"/>
      <c r="N176" s="105"/>
      <c r="O176" s="51"/>
      <c r="CA176" s="94">
        <f>'Formulár 2026'!E216</f>
        <v>0</v>
      </c>
      <c r="CB176" s="94" t="str">
        <f>'Formulár 2026'!J216</f>
        <v>0</v>
      </c>
    </row>
    <row r="177" spans="2:80" ht="14.25" customHeight="1" x14ac:dyDescent="0.2">
      <c r="B177" s="51"/>
      <c r="C177" s="301"/>
      <c r="D177" s="302"/>
      <c r="E177" s="337" t="s">
        <v>114</v>
      </c>
      <c r="F177" s="338"/>
      <c r="G177" s="338"/>
      <c r="H177" s="338"/>
      <c r="I177" s="339"/>
      <c r="J177" s="524">
        <v>25</v>
      </c>
      <c r="K177" s="525"/>
      <c r="L177" s="520"/>
      <c r="M177" s="521"/>
      <c r="N177" s="105"/>
      <c r="O177" s="51"/>
      <c r="P177" s="1"/>
      <c r="R177" s="1"/>
      <c r="CA177" s="94">
        <f>'Formulár 2026'!E217</f>
        <v>0</v>
      </c>
      <c r="CB177" s="94">
        <f>'Formulár 2026'!J217</f>
        <v>0</v>
      </c>
    </row>
    <row r="178" spans="2:80" ht="14.25" customHeight="1" x14ac:dyDescent="0.2">
      <c r="B178" s="51"/>
      <c r="C178" s="301"/>
      <c r="D178" s="302"/>
      <c r="E178" s="296"/>
      <c r="F178" s="297"/>
      <c r="G178" s="297"/>
      <c r="H178" s="297"/>
      <c r="I178" s="298"/>
      <c r="J178" s="292"/>
      <c r="K178" s="293"/>
      <c r="L178" s="520"/>
      <c r="M178" s="521"/>
      <c r="N178" s="105"/>
      <c r="O178" s="51"/>
      <c r="CA178" s="94">
        <f>'Formulár 2026'!E218</f>
        <v>0</v>
      </c>
      <c r="CB178" s="94">
        <f>'Formulár 2026'!J218</f>
        <v>0</v>
      </c>
    </row>
    <row r="179" spans="2:80" ht="14.25" customHeight="1" x14ac:dyDescent="0.2">
      <c r="B179" s="51"/>
      <c r="C179" s="301"/>
      <c r="D179" s="302"/>
      <c r="E179" s="296"/>
      <c r="F179" s="297"/>
      <c r="G179" s="297"/>
      <c r="H179" s="297"/>
      <c r="I179" s="298"/>
      <c r="J179" s="292"/>
      <c r="K179" s="293"/>
      <c r="L179" s="520"/>
      <c r="M179" s="521"/>
      <c r="N179" s="105"/>
      <c r="O179" s="51"/>
      <c r="CA179" s="94" t="str">
        <f>'Formulár 2026'!E219</f>
        <v>Materiál</v>
      </c>
      <c r="CB179" s="94" t="str">
        <f>'Formulár 2026'!J219</f>
        <v>Hrúbka (mm)</v>
      </c>
    </row>
    <row r="180" spans="2:80" ht="14.25" customHeight="1" x14ac:dyDescent="0.2">
      <c r="B180" s="51"/>
      <c r="C180" s="301"/>
      <c r="D180" s="302"/>
      <c r="E180" s="296"/>
      <c r="F180" s="297"/>
      <c r="G180" s="297"/>
      <c r="H180" s="297"/>
      <c r="I180" s="298"/>
      <c r="J180" s="292"/>
      <c r="K180" s="293"/>
      <c r="L180" s="520"/>
      <c r="M180" s="521"/>
      <c r="N180" s="105"/>
      <c r="O180" s="51"/>
      <c r="P180" s="1"/>
      <c r="Q180" s="1"/>
      <c r="S180" s="2"/>
      <c r="CA180" s="94">
        <f>'Formulár 2026'!E220</f>
        <v>0</v>
      </c>
      <c r="CB180" s="94">
        <f>'Formulár 2026'!J220</f>
        <v>0</v>
      </c>
    </row>
    <row r="181" spans="2:80" ht="15" customHeight="1" thickBot="1" x14ac:dyDescent="0.25">
      <c r="B181" s="51"/>
      <c r="C181" s="303"/>
      <c r="D181" s="304"/>
      <c r="E181" s="285"/>
      <c r="F181" s="286"/>
      <c r="G181" s="286"/>
      <c r="H181" s="286"/>
      <c r="I181" s="287"/>
      <c r="J181" s="294"/>
      <c r="K181" s="295"/>
      <c r="L181" s="522"/>
      <c r="M181" s="523"/>
      <c r="N181" s="105"/>
      <c r="O181" s="51"/>
      <c r="CA181" s="94" t="str">
        <f>'Formulár 2026'!E221</f>
        <v>izolácia zo strany interiéru:</v>
      </c>
      <c r="CB181" s="94">
        <f>'Formulár 2026'!J221</f>
        <v>0</v>
      </c>
    </row>
    <row r="182" spans="2:80" ht="13.5" thickBot="1" x14ac:dyDescent="0.25">
      <c r="B182" s="51"/>
      <c r="C182" s="60"/>
      <c r="D182" s="60"/>
      <c r="E182" s="60"/>
      <c r="F182" s="60"/>
      <c r="G182" s="60"/>
      <c r="H182" s="60"/>
      <c r="I182" s="60"/>
      <c r="J182" s="60"/>
      <c r="K182" s="60"/>
      <c r="L182" s="517"/>
      <c r="M182" s="517"/>
      <c r="N182" s="105"/>
      <c r="O182" s="51"/>
      <c r="R182" s="1"/>
      <c r="CA182" s="94">
        <f>'Formulár 2026'!E222</f>
        <v>0</v>
      </c>
      <c r="CB182" s="94" t="str">
        <f>'Formulár 2026'!J222</f>
        <v>0</v>
      </c>
    </row>
    <row r="183" spans="2:80" ht="13.5" thickBot="1" x14ac:dyDescent="0.25">
      <c r="B183" s="51"/>
      <c r="C183" s="299" t="s">
        <v>152</v>
      </c>
      <c r="D183" s="300"/>
      <c r="E183" s="363" t="s">
        <v>0</v>
      </c>
      <c r="F183" s="369"/>
      <c r="G183" s="369"/>
      <c r="H183" s="369"/>
      <c r="I183" s="370"/>
      <c r="J183" s="363" t="s">
        <v>1</v>
      </c>
      <c r="K183" s="349"/>
      <c r="L183" s="348" t="s">
        <v>2</v>
      </c>
      <c r="M183" s="349"/>
      <c r="N183" s="105"/>
      <c r="O183" s="51"/>
      <c r="CA183" s="94">
        <f>'Formulár 2026'!E223</f>
        <v>0</v>
      </c>
      <c r="CB183" s="94">
        <f>'Formulár 2026'!J223</f>
        <v>0</v>
      </c>
    </row>
    <row r="184" spans="2:80" ht="14.25" customHeight="1" x14ac:dyDescent="0.2">
      <c r="B184" s="51"/>
      <c r="C184" s="301"/>
      <c r="D184" s="302"/>
      <c r="E184" s="557" t="s">
        <v>33</v>
      </c>
      <c r="F184" s="558"/>
      <c r="G184" s="558"/>
      <c r="H184" s="558"/>
      <c r="I184" s="559"/>
      <c r="J184" s="381">
        <v>12</v>
      </c>
      <c r="K184" s="382"/>
      <c r="L184" s="383" t="s">
        <v>183</v>
      </c>
      <c r="M184" s="384"/>
      <c r="N184" s="105"/>
      <c r="O184" s="51"/>
      <c r="CA184" s="94" t="str">
        <f>'Formulár 2026'!E224</f>
        <v>konštrukcia:</v>
      </c>
      <c r="CB184" s="94">
        <f>'Formulár 2026'!J224</f>
        <v>0</v>
      </c>
    </row>
    <row r="185" spans="2:80" ht="14.25" customHeight="1" x14ac:dyDescent="0.2">
      <c r="B185" s="51"/>
      <c r="C185" s="301"/>
      <c r="D185" s="302"/>
      <c r="E185" s="337" t="s">
        <v>34</v>
      </c>
      <c r="F185" s="338"/>
      <c r="G185" s="338"/>
      <c r="H185" s="338"/>
      <c r="I185" s="339"/>
      <c r="J185" s="524">
        <v>50</v>
      </c>
      <c r="K185" s="525"/>
      <c r="L185" s="385"/>
      <c r="M185" s="386"/>
      <c r="N185" s="105"/>
      <c r="O185" s="51"/>
      <c r="CA185" s="94" t="str">
        <f>'Formulár 2026'!E225</f>
        <v>Železobetónová doska</v>
      </c>
      <c r="CB185" s="94" t="str">
        <f>'Formulár 2026'!J225</f>
        <v>0</v>
      </c>
    </row>
    <row r="186" spans="2:80" ht="14.25" customHeight="1" x14ac:dyDescent="0.2">
      <c r="B186" s="51"/>
      <c r="C186" s="301"/>
      <c r="D186" s="302"/>
      <c r="E186" s="309" t="s">
        <v>150</v>
      </c>
      <c r="F186" s="310"/>
      <c r="G186" s="310"/>
      <c r="H186" s="310"/>
      <c r="I186" s="311"/>
      <c r="J186" s="448"/>
      <c r="K186" s="449"/>
      <c r="L186" s="385"/>
      <c r="M186" s="386"/>
      <c r="N186" s="105"/>
      <c r="O186" s="51"/>
      <c r="R186" s="1"/>
      <c r="CA186" s="94">
        <f>'Formulár 2026'!E226</f>
        <v>0</v>
      </c>
      <c r="CB186" s="94">
        <f>'Formulár 2026'!J226</f>
        <v>0</v>
      </c>
    </row>
    <row r="187" spans="2:80" ht="14.25" customHeight="1" x14ac:dyDescent="0.2">
      <c r="B187" s="51"/>
      <c r="C187" s="301"/>
      <c r="D187" s="533"/>
      <c r="E187" s="332" t="s">
        <v>55</v>
      </c>
      <c r="F187" s="333"/>
      <c r="G187" s="333"/>
      <c r="H187" s="333"/>
      <c r="I187" s="334"/>
      <c r="J187" s="551">
        <v>150</v>
      </c>
      <c r="K187" s="336"/>
      <c r="L187" s="385"/>
      <c r="M187" s="386"/>
      <c r="N187" s="105"/>
      <c r="O187" s="51"/>
      <c r="CA187" s="94" t="str">
        <f>'Formulár 2026'!E227</f>
        <v>izolácia zo strany exteriéru:</v>
      </c>
      <c r="CB187" s="94">
        <f>'Formulár 2026'!J227</f>
        <v>0</v>
      </c>
    </row>
    <row r="188" spans="2:80" ht="14.25" customHeight="1" x14ac:dyDescent="0.2">
      <c r="B188" s="51"/>
      <c r="C188" s="301"/>
      <c r="D188" s="302"/>
      <c r="E188" s="526" t="s">
        <v>32</v>
      </c>
      <c r="F188" s="511"/>
      <c r="G188" s="511"/>
      <c r="H188" s="511"/>
      <c r="I188" s="527"/>
      <c r="J188" s="524">
        <v>24</v>
      </c>
      <c r="K188" s="525"/>
      <c r="L188" s="385"/>
      <c r="M188" s="386"/>
      <c r="N188" s="105"/>
      <c r="O188" s="51"/>
      <c r="CA188" s="94">
        <f>'Formulár 2026'!E228</f>
        <v>0</v>
      </c>
      <c r="CB188" s="94" t="str">
        <f>'Formulár 2026'!J228</f>
        <v>0</v>
      </c>
    </row>
    <row r="189" spans="2:80" ht="14.25" customHeight="1" x14ac:dyDescent="0.2">
      <c r="B189" s="51"/>
      <c r="C189" s="301"/>
      <c r="D189" s="302"/>
      <c r="E189" s="337"/>
      <c r="F189" s="338"/>
      <c r="G189" s="338"/>
      <c r="H189" s="338"/>
      <c r="I189" s="339"/>
      <c r="J189" s="524"/>
      <c r="K189" s="525"/>
      <c r="L189" s="385"/>
      <c r="M189" s="386"/>
      <c r="N189" s="105"/>
      <c r="O189" s="51"/>
      <c r="P189" s="1"/>
      <c r="CA189" s="94">
        <f>'Formulár 2026'!E229</f>
        <v>0</v>
      </c>
      <c r="CB189" s="94">
        <f>'Formulár 2026'!J229</f>
        <v>0</v>
      </c>
    </row>
    <row r="190" spans="2:80" ht="12.75" customHeight="1" x14ac:dyDescent="0.2">
      <c r="B190" s="51"/>
      <c r="C190" s="301"/>
      <c r="D190" s="302"/>
      <c r="E190" s="528"/>
      <c r="F190" s="529"/>
      <c r="G190" s="529"/>
      <c r="H190" s="529"/>
      <c r="I190" s="530"/>
      <c r="J190" s="531"/>
      <c r="K190" s="532"/>
      <c r="L190" s="385"/>
      <c r="M190" s="386"/>
      <c r="N190" s="105"/>
      <c r="O190" s="51"/>
      <c r="CA190" s="94">
        <f>'Formulár 2026'!E230</f>
        <v>0</v>
      </c>
      <c r="CB190" s="94">
        <f>'Formulár 2026'!J230</f>
        <v>0</v>
      </c>
    </row>
    <row r="191" spans="2:80" ht="12.75" customHeight="1" x14ac:dyDescent="0.2">
      <c r="B191" s="51"/>
      <c r="C191" s="301"/>
      <c r="D191" s="302"/>
      <c r="E191" s="528"/>
      <c r="F191" s="529"/>
      <c r="G191" s="529"/>
      <c r="H191" s="529"/>
      <c r="I191" s="530"/>
      <c r="J191" s="531"/>
      <c r="K191" s="532"/>
      <c r="L191" s="385"/>
      <c r="M191" s="386"/>
      <c r="N191" s="105"/>
      <c r="O191" s="51"/>
      <c r="CA191" s="94" t="str">
        <f>'Formulár 2026'!E231</f>
        <v>Materiál</v>
      </c>
      <c r="CB191" s="94" t="str">
        <f>'Formulár 2026'!J231</f>
        <v>Hrúbka (mm)</v>
      </c>
    </row>
    <row r="192" spans="2:80" ht="12.75" customHeight="1" x14ac:dyDescent="0.2">
      <c r="B192" s="51"/>
      <c r="C192" s="301"/>
      <c r="D192" s="302"/>
      <c r="E192" s="528"/>
      <c r="F192" s="529"/>
      <c r="G192" s="529"/>
      <c r="H192" s="529"/>
      <c r="I192" s="530"/>
      <c r="J192" s="531"/>
      <c r="K192" s="532"/>
      <c r="L192" s="385"/>
      <c r="M192" s="386"/>
      <c r="N192" s="105"/>
      <c r="O192" s="51"/>
      <c r="P192" s="1"/>
      <c r="Q192" s="1"/>
      <c r="S192" s="2"/>
      <c r="CA192" s="94" t="str">
        <f>'Formulár 2026'!E232</f>
        <v>Laminátova podlaha</v>
      </c>
      <c r="CB192" s="94" t="str">
        <f>'Formulár 2026'!J232</f>
        <v>10</v>
      </c>
    </row>
    <row r="193" spans="2:80" ht="13.5" customHeight="1" thickBot="1" x14ac:dyDescent="0.25">
      <c r="B193" s="51"/>
      <c r="C193" s="303"/>
      <c r="D193" s="304"/>
      <c r="E193" s="552"/>
      <c r="F193" s="553"/>
      <c r="G193" s="553"/>
      <c r="H193" s="553"/>
      <c r="I193" s="554"/>
      <c r="J193" s="555"/>
      <c r="K193" s="556"/>
      <c r="L193" s="387"/>
      <c r="M193" s="388"/>
      <c r="N193" s="105"/>
      <c r="O193" s="51"/>
      <c r="CA193" s="94" t="str">
        <f>'Formulár 2026'!E233</f>
        <v>Podložka pod laminátovú podlahu</v>
      </c>
      <c r="CB193" s="94">
        <f>'Formulár 2026'!J233</f>
        <v>3</v>
      </c>
    </row>
    <row r="194" spans="2:80" ht="13.5" thickBot="1" x14ac:dyDescent="0.25">
      <c r="B194" s="51"/>
      <c r="C194" s="60"/>
      <c r="D194" s="60"/>
      <c r="E194" s="60"/>
      <c r="F194" s="60"/>
      <c r="G194" s="60"/>
      <c r="H194" s="60"/>
      <c r="I194" s="60"/>
      <c r="J194" s="60"/>
      <c r="K194" s="60"/>
      <c r="L194" s="517"/>
      <c r="M194" s="517"/>
      <c r="N194" s="105"/>
      <c r="O194" s="51"/>
      <c r="R194" s="1"/>
      <c r="CA194" s="94" t="str">
        <f>'Formulár 2026'!E234</f>
        <v>Cementový poter</v>
      </c>
      <c r="CB194" s="94">
        <f>'Formulár 2026'!J234</f>
        <v>60</v>
      </c>
    </row>
    <row r="195" spans="2:80" ht="13.5" thickBot="1" x14ac:dyDescent="0.25">
      <c r="B195" s="51"/>
      <c r="C195" s="411" t="s">
        <v>159</v>
      </c>
      <c r="D195" s="412"/>
      <c r="E195" s="363" t="s">
        <v>0</v>
      </c>
      <c r="F195" s="369"/>
      <c r="G195" s="369"/>
      <c r="H195" s="369"/>
      <c r="I195" s="370"/>
      <c r="J195" s="363" t="s">
        <v>1</v>
      </c>
      <c r="K195" s="349"/>
      <c r="L195" s="348" t="s">
        <v>2</v>
      </c>
      <c r="M195" s="349"/>
      <c r="N195" s="105"/>
      <c r="O195" s="51"/>
      <c r="CA195" s="94" t="str">
        <f>'Formulár 2026'!E235</f>
        <v>polystyrén typu EPS 100S</v>
      </c>
      <c r="CB195" s="94">
        <f>'Formulár 2026'!J235</f>
        <v>80</v>
      </c>
    </row>
    <row r="196" spans="2:80" ht="12.75" customHeight="1" x14ac:dyDescent="0.2">
      <c r="B196" s="51"/>
      <c r="C196" s="413"/>
      <c r="D196" s="414"/>
      <c r="E196" s="366"/>
      <c r="F196" s="367"/>
      <c r="G196" s="367"/>
      <c r="H196" s="367"/>
      <c r="I196" s="368"/>
      <c r="J196" s="364"/>
      <c r="K196" s="365"/>
      <c r="L196" s="496"/>
      <c r="M196" s="497"/>
      <c r="N196" s="105"/>
      <c r="O196" s="51"/>
      <c r="CA196" s="94">
        <f>'Formulár 2026'!E236</f>
        <v>0</v>
      </c>
      <c r="CB196" s="94">
        <f>'Formulár 2026'!J236</f>
        <v>0</v>
      </c>
    </row>
    <row r="197" spans="2:80" ht="14.25" customHeight="1" x14ac:dyDescent="0.2">
      <c r="B197" s="51"/>
      <c r="C197" s="413"/>
      <c r="D197" s="414"/>
      <c r="E197" s="288" t="s">
        <v>138</v>
      </c>
      <c r="F197" s="289"/>
      <c r="G197" s="289"/>
      <c r="H197" s="289"/>
      <c r="I197" s="290"/>
      <c r="J197" s="327"/>
      <c r="K197" s="328"/>
      <c r="L197" s="498"/>
      <c r="M197" s="499"/>
      <c r="N197" s="105"/>
      <c r="O197" s="51"/>
      <c r="CA197" s="94">
        <f>'Formulár 2026'!E237</f>
        <v>0</v>
      </c>
      <c r="CB197" s="94">
        <f>'Formulár 2026'!J237</f>
        <v>0</v>
      </c>
    </row>
    <row r="198" spans="2:80" ht="14.25" customHeight="1" x14ac:dyDescent="0.2">
      <c r="B198" s="51"/>
      <c r="C198" s="413"/>
      <c r="D198" s="414"/>
      <c r="E198" s="332" t="s">
        <v>161</v>
      </c>
      <c r="F198" s="333"/>
      <c r="G198" s="333"/>
      <c r="H198" s="333"/>
      <c r="I198" s="334"/>
      <c r="J198" s="371" t="s">
        <v>166</v>
      </c>
      <c r="K198" s="372"/>
      <c r="L198" s="498"/>
      <c r="M198" s="499"/>
      <c r="N198" s="105"/>
      <c r="O198" s="51"/>
      <c r="CA198" s="94">
        <f>'Formulár 2026'!E238</f>
        <v>0</v>
      </c>
      <c r="CB198" s="94">
        <f>'Formulár 2026'!J238</f>
        <v>0</v>
      </c>
    </row>
    <row r="199" spans="2:80" ht="14.25" customHeight="1" x14ac:dyDescent="0.2">
      <c r="B199" s="51"/>
      <c r="C199" s="413"/>
      <c r="D199" s="414"/>
      <c r="E199" s="288"/>
      <c r="F199" s="289"/>
      <c r="G199" s="289"/>
      <c r="H199" s="289"/>
      <c r="I199" s="290"/>
      <c r="J199" s="327"/>
      <c r="K199" s="328"/>
      <c r="L199" s="498"/>
      <c r="M199" s="499"/>
      <c r="N199" s="105"/>
      <c r="O199" s="51"/>
      <c r="CA199" s="94">
        <f>'Formulár 2026'!E239</f>
        <v>0</v>
      </c>
      <c r="CB199" s="94">
        <f>'Formulár 2026'!J239</f>
        <v>0</v>
      </c>
    </row>
    <row r="200" spans="2:80" ht="14.25" customHeight="1" x14ac:dyDescent="0.2">
      <c r="B200" s="51"/>
      <c r="C200" s="413"/>
      <c r="D200" s="414"/>
      <c r="E200" s="394" t="s">
        <v>136</v>
      </c>
      <c r="F200" s="395"/>
      <c r="G200" s="395"/>
      <c r="H200" s="395"/>
      <c r="I200" s="396"/>
      <c r="J200" s="327"/>
      <c r="K200" s="328"/>
      <c r="L200" s="498"/>
      <c r="M200" s="499"/>
      <c r="N200" s="105"/>
      <c r="O200" s="51"/>
      <c r="P200" s="583"/>
      <c r="Q200" s="583"/>
      <c r="R200" s="583"/>
      <c r="S200" s="583"/>
      <c r="CA200" s="94">
        <f>'Formulár 2026'!E240</f>
        <v>0</v>
      </c>
      <c r="CB200" s="94">
        <f>'Formulár 2026'!J240</f>
        <v>0</v>
      </c>
    </row>
    <row r="201" spans="2:80" ht="14.25" customHeight="1" x14ac:dyDescent="0.2">
      <c r="B201" s="51"/>
      <c r="C201" s="413"/>
      <c r="D201" s="414"/>
      <c r="E201" s="309" t="s">
        <v>150</v>
      </c>
      <c r="F201" s="310"/>
      <c r="G201" s="310"/>
      <c r="H201" s="310"/>
      <c r="I201" s="311"/>
      <c r="J201" s="448">
        <v>150</v>
      </c>
      <c r="K201" s="449"/>
      <c r="L201" s="498"/>
      <c r="M201" s="499"/>
      <c r="N201" s="105"/>
      <c r="O201" s="51"/>
      <c r="P201" s="583"/>
      <c r="Q201" s="583"/>
      <c r="R201" s="583"/>
      <c r="S201" s="583"/>
      <c r="CA201" s="94">
        <f>'Formulár 2026'!E241</f>
        <v>0</v>
      </c>
      <c r="CB201" s="94">
        <f>'Formulár 2026'!J241</f>
        <v>0</v>
      </c>
    </row>
    <row r="202" spans="2:80" ht="12.75" customHeight="1" x14ac:dyDescent="0.2">
      <c r="B202" s="51"/>
      <c r="C202" s="413"/>
      <c r="D202" s="414"/>
      <c r="E202" s="528"/>
      <c r="F202" s="529"/>
      <c r="G202" s="529"/>
      <c r="H202" s="529"/>
      <c r="I202" s="530"/>
      <c r="J202" s="531"/>
      <c r="K202" s="532"/>
      <c r="L202" s="498"/>
      <c r="M202" s="499"/>
      <c r="N202" s="105"/>
      <c r="O202" s="51"/>
      <c r="P202" s="583"/>
      <c r="Q202" s="583"/>
      <c r="R202" s="583"/>
      <c r="S202" s="583"/>
      <c r="CA202" s="94">
        <f>'Formulár 2026'!E242</f>
        <v>0</v>
      </c>
      <c r="CB202" s="94">
        <f>'Formulár 2026'!J242</f>
        <v>0</v>
      </c>
    </row>
    <row r="203" spans="2:80" ht="14.25" customHeight="1" x14ac:dyDescent="0.2">
      <c r="B203" s="51"/>
      <c r="C203" s="413"/>
      <c r="D203" s="414"/>
      <c r="E203" s="288" t="s">
        <v>140</v>
      </c>
      <c r="F203" s="289"/>
      <c r="G203" s="289"/>
      <c r="H203" s="289"/>
      <c r="I203" s="290"/>
      <c r="J203" s="327"/>
      <c r="K203" s="328"/>
      <c r="L203" s="498"/>
      <c r="M203" s="499"/>
      <c r="N203" s="105"/>
      <c r="O203" s="51"/>
      <c r="P203" s="583"/>
      <c r="Q203" s="583"/>
      <c r="R203" s="583"/>
      <c r="S203" s="583"/>
      <c r="T203" s="583"/>
      <c r="CA203" s="94" t="str">
        <f>'Formulár 2026'!E243</f>
        <v>Materiál</v>
      </c>
      <c r="CB203" s="94" t="str">
        <f>'Formulár 2026'!J243</f>
        <v>Hrúbka (mm)</v>
      </c>
    </row>
    <row r="204" spans="2:80" ht="14.25" customHeight="1" x14ac:dyDescent="0.2">
      <c r="B204" s="51"/>
      <c r="C204" s="413"/>
      <c r="D204" s="414"/>
      <c r="E204" s="332" t="s">
        <v>78</v>
      </c>
      <c r="F204" s="333"/>
      <c r="G204" s="333"/>
      <c r="H204" s="333"/>
      <c r="I204" s="334"/>
      <c r="J204" s="335">
        <v>150</v>
      </c>
      <c r="K204" s="336"/>
      <c r="L204" s="498"/>
      <c r="M204" s="499"/>
      <c r="N204" s="105"/>
      <c r="O204" s="51"/>
      <c r="P204" s="583"/>
      <c r="Q204" s="583"/>
      <c r="R204" s="583"/>
      <c r="S204" s="583"/>
      <c r="T204" s="583"/>
      <c r="CA204" s="94">
        <f>'Formulár 2026'!E244</f>
        <v>0</v>
      </c>
      <c r="CB204" s="94">
        <f>'Formulár 2026'!J244</f>
        <v>0</v>
      </c>
    </row>
    <row r="205" spans="2:80" ht="13.5" customHeight="1" thickBot="1" x14ac:dyDescent="0.25">
      <c r="B205" s="51"/>
      <c r="C205" s="415"/>
      <c r="D205" s="416"/>
      <c r="E205" s="560" t="s">
        <v>78</v>
      </c>
      <c r="F205" s="561"/>
      <c r="G205" s="561"/>
      <c r="H205" s="561"/>
      <c r="I205" s="562"/>
      <c r="J205" s="563" t="s">
        <v>182</v>
      </c>
      <c r="K205" s="564"/>
      <c r="L205" s="500"/>
      <c r="M205" s="501"/>
      <c r="N205" s="105"/>
      <c r="O205" s="51"/>
      <c r="P205" s="583"/>
      <c r="Q205" s="583"/>
      <c r="R205" s="583"/>
      <c r="S205" s="583"/>
      <c r="T205" s="583"/>
      <c r="CA205" s="94" t="str">
        <f>'Formulár 2026'!E245</f>
        <v>izolácia zo strany interiéru:</v>
      </c>
      <c r="CB205" s="94">
        <f>'Formulár 2026'!J245</f>
        <v>0</v>
      </c>
    </row>
    <row r="206" spans="2:80" ht="13.5" thickBot="1" x14ac:dyDescent="0.25">
      <c r="B206" s="51"/>
      <c r="C206" s="61"/>
      <c r="D206" s="62"/>
      <c r="E206" s="61"/>
      <c r="F206" s="61"/>
      <c r="G206" s="61"/>
      <c r="H206" s="61"/>
      <c r="I206" s="61"/>
      <c r="J206" s="61"/>
      <c r="K206" s="61"/>
      <c r="L206" s="66"/>
      <c r="M206" s="66"/>
      <c r="N206" s="105"/>
      <c r="O206" s="51"/>
      <c r="CA206" s="94">
        <f>'Formulár 2026'!E246</f>
        <v>0</v>
      </c>
      <c r="CB206" s="94" t="str">
        <f>'Formulár 2026'!J246</f>
        <v>0</v>
      </c>
    </row>
    <row r="207" spans="2:80" ht="13.5" thickBot="1" x14ac:dyDescent="0.25">
      <c r="B207" s="51"/>
      <c r="C207" s="411" t="s">
        <v>160</v>
      </c>
      <c r="D207" s="412"/>
      <c r="E207" s="363" t="s">
        <v>0</v>
      </c>
      <c r="F207" s="369"/>
      <c r="G207" s="369"/>
      <c r="H207" s="369"/>
      <c r="I207" s="370"/>
      <c r="J207" s="363" t="s">
        <v>1</v>
      </c>
      <c r="K207" s="349"/>
      <c r="L207" s="348" t="s">
        <v>2</v>
      </c>
      <c r="M207" s="349"/>
      <c r="N207" s="105"/>
      <c r="O207" s="51"/>
      <c r="CA207" s="94">
        <f>'Formulár 2026'!E247</f>
        <v>0</v>
      </c>
      <c r="CB207" s="94">
        <f>'Formulár 2026'!J247</f>
        <v>0</v>
      </c>
    </row>
    <row r="208" spans="2:80" ht="12.75" customHeight="1" x14ac:dyDescent="0.2">
      <c r="B208" s="51"/>
      <c r="C208" s="413"/>
      <c r="D208" s="414"/>
      <c r="E208" s="366"/>
      <c r="F208" s="367"/>
      <c r="G208" s="367"/>
      <c r="H208" s="367"/>
      <c r="I208" s="368"/>
      <c r="J208" s="364"/>
      <c r="K208" s="365"/>
      <c r="L208" s="496"/>
      <c r="M208" s="497"/>
      <c r="N208" s="105"/>
      <c r="O208" s="51"/>
      <c r="CA208" s="94" t="str">
        <f>'Formulár 2026'!E248</f>
        <v>nosná konštrukcia:</v>
      </c>
      <c r="CB208" s="94">
        <f>'Formulár 2026'!J248</f>
        <v>0</v>
      </c>
    </row>
    <row r="209" spans="2:80" ht="14.25" customHeight="1" x14ac:dyDescent="0.2">
      <c r="B209" s="51"/>
      <c r="C209" s="413"/>
      <c r="D209" s="414"/>
      <c r="E209" s="288" t="s">
        <v>138</v>
      </c>
      <c r="F209" s="289"/>
      <c r="G209" s="289"/>
      <c r="H209" s="289"/>
      <c r="I209" s="290"/>
      <c r="J209" s="327"/>
      <c r="K209" s="328"/>
      <c r="L209" s="498"/>
      <c r="M209" s="499"/>
      <c r="N209" s="105"/>
      <c r="O209" s="51"/>
      <c r="CA209" s="94" t="str">
        <f>'Formulár 2026'!E249</f>
        <v>Železobetónová doska</v>
      </c>
      <c r="CB209" s="94" t="str">
        <f>'Formulár 2026'!J249</f>
        <v>0</v>
      </c>
    </row>
    <row r="210" spans="2:80" ht="14.25" customHeight="1" x14ac:dyDescent="0.2">
      <c r="B210" s="51"/>
      <c r="C210" s="413"/>
      <c r="D210" s="414"/>
      <c r="E210" s="329"/>
      <c r="F210" s="330"/>
      <c r="G210" s="330"/>
      <c r="H210" s="330"/>
      <c r="I210" s="331"/>
      <c r="J210" s="371" t="s">
        <v>166</v>
      </c>
      <c r="K210" s="372"/>
      <c r="L210" s="498"/>
      <c r="M210" s="499"/>
      <c r="N210" s="105"/>
      <c r="O210" s="51"/>
      <c r="CA210" s="94" t="str">
        <f>'Formulár 2026'!E250</f>
        <v>izolácia zo strany suterénu:</v>
      </c>
      <c r="CB210" s="94">
        <f>'Formulár 2026'!J250</f>
        <v>0</v>
      </c>
    </row>
    <row r="211" spans="2:80" ht="14.25" customHeight="1" x14ac:dyDescent="0.2">
      <c r="B211" s="51"/>
      <c r="C211" s="413"/>
      <c r="D211" s="414"/>
      <c r="E211" s="288"/>
      <c r="F211" s="289"/>
      <c r="G211" s="289"/>
      <c r="H211" s="289"/>
      <c r="I211" s="290"/>
      <c r="J211" s="327"/>
      <c r="K211" s="328"/>
      <c r="L211" s="498"/>
      <c r="M211" s="499"/>
      <c r="N211" s="105"/>
      <c r="O211" s="51"/>
      <c r="CA211" s="94">
        <f>'Formulár 2026'!E251</f>
        <v>0</v>
      </c>
      <c r="CB211" s="94" t="str">
        <f>'Formulár 2026'!J251</f>
        <v>0</v>
      </c>
    </row>
    <row r="212" spans="2:80" ht="14.25" customHeight="1" x14ac:dyDescent="0.2">
      <c r="B212" s="51"/>
      <c r="C212" s="413"/>
      <c r="D212" s="414"/>
      <c r="E212" s="394" t="s">
        <v>136</v>
      </c>
      <c r="F212" s="395"/>
      <c r="G212" s="395"/>
      <c r="H212" s="395"/>
      <c r="I212" s="396"/>
      <c r="J212" s="327"/>
      <c r="K212" s="328"/>
      <c r="L212" s="498"/>
      <c r="M212" s="499"/>
      <c r="N212" s="105"/>
      <c r="O212" s="51"/>
      <c r="P212" s="583"/>
      <c r="Q212" s="583"/>
      <c r="R212" s="583"/>
      <c r="S212" s="583"/>
      <c r="CA212" s="94">
        <f>'Formulár 2026'!E252</f>
        <v>0</v>
      </c>
      <c r="CB212" s="94">
        <f>'Formulár 2026'!J252</f>
        <v>0</v>
      </c>
    </row>
    <row r="213" spans="2:80" ht="14.25" customHeight="1" x14ac:dyDescent="0.2">
      <c r="B213" s="51"/>
      <c r="C213" s="413"/>
      <c r="D213" s="414"/>
      <c r="E213" s="309" t="s">
        <v>150</v>
      </c>
      <c r="F213" s="310"/>
      <c r="G213" s="310"/>
      <c r="H213" s="310"/>
      <c r="I213" s="311"/>
      <c r="J213" s="317" t="s">
        <v>166</v>
      </c>
      <c r="K213" s="318"/>
      <c r="L213" s="498"/>
      <c r="M213" s="499"/>
      <c r="N213" s="105"/>
      <c r="O213" s="51"/>
      <c r="P213" s="583"/>
      <c r="Q213" s="583"/>
      <c r="R213" s="583"/>
      <c r="S213" s="583"/>
      <c r="CA213" s="94">
        <f>'Formulár 2026'!E253</f>
        <v>0</v>
      </c>
      <c r="CB213" s="94">
        <f>'Formulár 2026'!J253</f>
        <v>0</v>
      </c>
    </row>
    <row r="214" spans="2:80" ht="12.75" customHeight="1" x14ac:dyDescent="0.2">
      <c r="B214" s="51"/>
      <c r="C214" s="413"/>
      <c r="D214" s="414"/>
      <c r="E214" s="528"/>
      <c r="F214" s="529"/>
      <c r="G214" s="529"/>
      <c r="H214" s="529"/>
      <c r="I214" s="530"/>
      <c r="J214" s="531"/>
      <c r="K214" s="532"/>
      <c r="L214" s="498"/>
      <c r="M214" s="499"/>
      <c r="N214" s="105"/>
      <c r="O214" s="51"/>
      <c r="P214" s="583"/>
      <c r="Q214" s="583"/>
      <c r="R214" s="583"/>
      <c r="S214" s="583"/>
      <c r="CA214" s="94">
        <f>'Formulár 2026'!E254</f>
        <v>0</v>
      </c>
      <c r="CB214" s="94">
        <f>'Formulár 2026'!J254</f>
        <v>0</v>
      </c>
    </row>
    <row r="215" spans="2:80" ht="14.25" customHeight="1" x14ac:dyDescent="0.2">
      <c r="B215" s="51"/>
      <c r="C215" s="413"/>
      <c r="D215" s="414"/>
      <c r="E215" s="288" t="s">
        <v>140</v>
      </c>
      <c r="F215" s="289"/>
      <c r="G215" s="289"/>
      <c r="H215" s="289"/>
      <c r="I215" s="290"/>
      <c r="J215" s="327"/>
      <c r="K215" s="328"/>
      <c r="L215" s="498"/>
      <c r="M215" s="499"/>
      <c r="N215" s="105"/>
      <c r="O215" s="51"/>
      <c r="P215" s="583"/>
      <c r="Q215" s="583"/>
      <c r="R215" s="583"/>
      <c r="S215" s="583"/>
      <c r="T215" s="583"/>
      <c r="CA215" s="94" t="str">
        <f>'Formulár 2026'!E255</f>
        <v>Materiál</v>
      </c>
      <c r="CB215" s="94" t="str">
        <f>'Formulár 2026'!J255</f>
        <v>Hrúbka (mm)</v>
      </c>
    </row>
    <row r="216" spans="2:80" ht="14.25" customHeight="1" x14ac:dyDescent="0.2">
      <c r="B216" s="51"/>
      <c r="C216" s="413"/>
      <c r="D216" s="414"/>
      <c r="E216" s="329"/>
      <c r="F216" s="330"/>
      <c r="G216" s="330"/>
      <c r="H216" s="330"/>
      <c r="I216" s="331"/>
      <c r="J216" s="371" t="s">
        <v>166</v>
      </c>
      <c r="K216" s="372"/>
      <c r="L216" s="498"/>
      <c r="M216" s="499"/>
      <c r="N216" s="105"/>
      <c r="O216" s="51"/>
      <c r="P216" s="583"/>
      <c r="Q216" s="583"/>
      <c r="R216" s="583"/>
      <c r="S216" s="583"/>
      <c r="T216" s="583"/>
      <c r="CA216" s="94">
        <f>'Formulár 2026'!E256</f>
        <v>0</v>
      </c>
      <c r="CB216" s="94">
        <f>'Formulár 2026'!J256</f>
        <v>0</v>
      </c>
    </row>
    <row r="217" spans="2:80" ht="13.5" customHeight="1" thickBot="1" x14ac:dyDescent="0.25">
      <c r="B217" s="51"/>
      <c r="C217" s="415"/>
      <c r="D217" s="416"/>
      <c r="E217" s="552"/>
      <c r="F217" s="553"/>
      <c r="G217" s="553"/>
      <c r="H217" s="553"/>
      <c r="I217" s="554"/>
      <c r="J217" s="555"/>
      <c r="K217" s="556"/>
      <c r="L217" s="500"/>
      <c r="M217" s="501"/>
      <c r="N217" s="105"/>
      <c r="O217" s="51"/>
      <c r="P217" s="583"/>
      <c r="Q217" s="583"/>
      <c r="R217" s="583"/>
      <c r="S217" s="583"/>
      <c r="T217" s="583"/>
      <c r="CA217" s="94" t="str">
        <f>'Formulár 2026'!E257</f>
        <v>izolácia zo strany interiéru:</v>
      </c>
      <c r="CB217" s="94">
        <f>'Formulár 2026'!J257</f>
        <v>0</v>
      </c>
    </row>
    <row r="218" spans="2:80" ht="13.5" thickBot="1" x14ac:dyDescent="0.25">
      <c r="B218" s="51"/>
      <c r="C218" s="61"/>
      <c r="D218" s="62"/>
      <c r="E218" s="61"/>
      <c r="F218" s="61"/>
      <c r="G218" s="61"/>
      <c r="H218" s="61"/>
      <c r="I218" s="61"/>
      <c r="J218" s="61"/>
      <c r="K218" s="61"/>
      <c r="L218" s="66"/>
      <c r="M218" s="66"/>
      <c r="N218" s="105"/>
      <c r="O218" s="51"/>
      <c r="CA218" s="94">
        <f>'Formulár 2026'!E258</f>
        <v>0</v>
      </c>
      <c r="CB218" s="94" t="str">
        <f>'Formulár 2026'!J258</f>
        <v>0</v>
      </c>
    </row>
    <row r="219" spans="2:80" ht="13.5" thickBot="1" x14ac:dyDescent="0.25">
      <c r="B219" s="51"/>
      <c r="C219" s="299" t="s">
        <v>154</v>
      </c>
      <c r="D219" s="300"/>
      <c r="E219" s="363" t="s">
        <v>0</v>
      </c>
      <c r="F219" s="369"/>
      <c r="G219" s="369"/>
      <c r="H219" s="369"/>
      <c r="I219" s="370"/>
      <c r="J219" s="363" t="s">
        <v>1</v>
      </c>
      <c r="K219" s="349"/>
      <c r="L219" s="348" t="s">
        <v>2</v>
      </c>
      <c r="M219" s="349"/>
      <c r="N219" s="105"/>
      <c r="O219" s="51"/>
      <c r="CA219" s="94" t="str">
        <f>'Formulár 2026'!E259</f>
        <v>konštrukcia:</v>
      </c>
      <c r="CB219" s="94">
        <f>'Formulár 2026'!J259</f>
        <v>0</v>
      </c>
    </row>
    <row r="220" spans="2:80" ht="12.75" customHeight="1" x14ac:dyDescent="0.2">
      <c r="B220" s="51"/>
      <c r="C220" s="301"/>
      <c r="D220" s="302"/>
      <c r="E220" s="366"/>
      <c r="F220" s="367"/>
      <c r="G220" s="367"/>
      <c r="H220" s="367"/>
      <c r="I220" s="368"/>
      <c r="J220" s="364"/>
      <c r="K220" s="365"/>
      <c r="L220" s="383" t="s">
        <v>201</v>
      </c>
      <c r="M220" s="384"/>
      <c r="N220" s="105"/>
      <c r="O220" s="51"/>
      <c r="CA220" s="94" t="str">
        <f>'Formulár 2026'!E260</f>
        <v>Železobetónová doska</v>
      </c>
      <c r="CB220" s="94" t="str">
        <f>'Formulár 2026'!J260</f>
        <v>0</v>
      </c>
    </row>
    <row r="221" spans="2:80" ht="14.25" customHeight="1" x14ac:dyDescent="0.2">
      <c r="B221" s="51"/>
      <c r="C221" s="301"/>
      <c r="D221" s="302"/>
      <c r="E221" s="288" t="s">
        <v>138</v>
      </c>
      <c r="F221" s="289"/>
      <c r="G221" s="289"/>
      <c r="H221" s="289"/>
      <c r="I221" s="290"/>
      <c r="J221" s="327"/>
      <c r="K221" s="328"/>
      <c r="L221" s="385"/>
      <c r="M221" s="386"/>
      <c r="N221" s="105"/>
      <c r="O221" s="51"/>
      <c r="CA221" s="94">
        <f>'Formulár 2026'!E261</f>
        <v>0</v>
      </c>
      <c r="CB221" s="94">
        <f>'Formulár 2026'!J261</f>
        <v>0</v>
      </c>
    </row>
    <row r="222" spans="2:80" ht="14.25" customHeight="1" x14ac:dyDescent="0.2">
      <c r="B222" s="51"/>
      <c r="C222" s="301"/>
      <c r="D222" s="302"/>
      <c r="E222" s="329"/>
      <c r="F222" s="330"/>
      <c r="G222" s="330"/>
      <c r="H222" s="330"/>
      <c r="I222" s="331"/>
      <c r="J222" s="371" t="s">
        <v>166</v>
      </c>
      <c r="K222" s="372"/>
      <c r="L222" s="385"/>
      <c r="M222" s="386"/>
      <c r="N222" s="105"/>
      <c r="O222" s="51"/>
      <c r="CA222" s="94" t="str">
        <f>'Formulár 2026'!E262</f>
        <v>izolácia zo strany nevykurovaného priestoru:</v>
      </c>
      <c r="CB222" s="94">
        <f>'Formulár 2026'!J262</f>
        <v>0</v>
      </c>
    </row>
    <row r="223" spans="2:80" ht="14.25" customHeight="1" x14ac:dyDescent="0.2">
      <c r="B223" s="51"/>
      <c r="C223" s="301"/>
      <c r="D223" s="302"/>
      <c r="E223" s="288"/>
      <c r="F223" s="289"/>
      <c r="G223" s="289"/>
      <c r="H223" s="289"/>
      <c r="I223" s="290"/>
      <c r="J223" s="327"/>
      <c r="K223" s="328"/>
      <c r="L223" s="385"/>
      <c r="M223" s="386"/>
      <c r="N223" s="105"/>
      <c r="O223" s="51"/>
      <c r="CA223" s="94">
        <f>'Formulár 2026'!E263</f>
        <v>0</v>
      </c>
      <c r="CB223" s="94" t="str">
        <f>'Formulár 2026'!J263</f>
        <v>0</v>
      </c>
    </row>
    <row r="224" spans="2:80" ht="14.25" customHeight="1" x14ac:dyDescent="0.2">
      <c r="B224" s="51"/>
      <c r="C224" s="301"/>
      <c r="D224" s="302"/>
      <c r="E224" s="394" t="s">
        <v>136</v>
      </c>
      <c r="F224" s="395"/>
      <c r="G224" s="395"/>
      <c r="H224" s="395"/>
      <c r="I224" s="396"/>
      <c r="J224" s="327"/>
      <c r="K224" s="328"/>
      <c r="L224" s="385"/>
      <c r="M224" s="386"/>
      <c r="N224" s="105"/>
      <c r="O224" s="51"/>
      <c r="P224" s="583"/>
      <c r="Q224" s="583"/>
      <c r="R224" s="583"/>
      <c r="S224" s="583"/>
      <c r="T224" s="1"/>
      <c r="CA224" s="94">
        <f>'Formulár 2026'!E264</f>
        <v>0</v>
      </c>
      <c r="CB224" s="94">
        <f>'Formulár 2026'!J264</f>
        <v>0</v>
      </c>
    </row>
    <row r="225" spans="2:80" ht="14.25" customHeight="1" x14ac:dyDescent="0.2">
      <c r="B225" s="51"/>
      <c r="C225" s="301"/>
      <c r="D225" s="302"/>
      <c r="E225" s="309" t="s">
        <v>150</v>
      </c>
      <c r="F225" s="310"/>
      <c r="G225" s="310"/>
      <c r="H225" s="310"/>
      <c r="I225" s="311"/>
      <c r="J225" s="317" t="s">
        <v>166</v>
      </c>
      <c r="K225" s="318"/>
      <c r="L225" s="385"/>
      <c r="M225" s="386"/>
      <c r="N225" s="105"/>
      <c r="O225" s="51"/>
      <c r="P225" s="583"/>
      <c r="Q225" s="583"/>
      <c r="R225" s="583"/>
      <c r="S225" s="583"/>
      <c r="T225" s="1"/>
      <c r="CA225" s="94">
        <f>'Formulár 2026'!E265</f>
        <v>0</v>
      </c>
      <c r="CB225" s="94">
        <f>'Formulár 2026'!J265</f>
        <v>0</v>
      </c>
    </row>
    <row r="226" spans="2:80" ht="12.75" customHeight="1" x14ac:dyDescent="0.2">
      <c r="B226" s="51"/>
      <c r="C226" s="301"/>
      <c r="D226" s="302"/>
      <c r="E226" s="288"/>
      <c r="F226" s="289"/>
      <c r="G226" s="289"/>
      <c r="H226" s="289"/>
      <c r="I226" s="290"/>
      <c r="J226" s="327"/>
      <c r="K226" s="328"/>
      <c r="L226" s="385"/>
      <c r="M226" s="386"/>
      <c r="N226" s="105"/>
      <c r="O226" s="51"/>
      <c r="P226" s="583"/>
      <c r="Q226" s="583"/>
      <c r="R226" s="583"/>
      <c r="S226" s="583"/>
      <c r="T226" s="1"/>
      <c r="CA226" s="94">
        <f>'Formulár 2026'!E266</f>
        <v>0</v>
      </c>
      <c r="CB226" s="94">
        <f>'Formulár 2026'!J266</f>
        <v>0</v>
      </c>
    </row>
    <row r="227" spans="2:80" ht="12.75" customHeight="1" x14ac:dyDescent="0.2">
      <c r="B227" s="51"/>
      <c r="C227" s="301"/>
      <c r="D227" s="302"/>
      <c r="E227" s="288" t="s">
        <v>140</v>
      </c>
      <c r="F227" s="289"/>
      <c r="G227" s="289"/>
      <c r="H227" s="289"/>
      <c r="I227" s="290"/>
      <c r="J227" s="327"/>
      <c r="K227" s="328"/>
      <c r="L227" s="385"/>
      <c r="M227" s="386"/>
      <c r="N227" s="105"/>
      <c r="O227" s="51"/>
      <c r="P227" s="583"/>
      <c r="Q227" s="583"/>
      <c r="R227" s="583"/>
      <c r="S227" s="583"/>
      <c r="CA227" s="143" t="str">
        <f>'Formulár 2026'!E197</f>
        <v>izolácia zo strany interiéru:</v>
      </c>
      <c r="CB227" s="143">
        <f>'Formulár 2026'!F197</f>
        <v>0</v>
      </c>
    </row>
    <row r="228" spans="2:80" ht="12.75" customHeight="1" x14ac:dyDescent="0.2">
      <c r="B228" s="51"/>
      <c r="C228" s="301"/>
      <c r="D228" s="302"/>
      <c r="E228" s="329"/>
      <c r="F228" s="330"/>
      <c r="G228" s="330"/>
      <c r="H228" s="330"/>
      <c r="I228" s="331"/>
      <c r="J228" s="371" t="s">
        <v>166</v>
      </c>
      <c r="K228" s="372"/>
      <c r="L228" s="385"/>
      <c r="M228" s="386"/>
      <c r="N228" s="105"/>
      <c r="O228" s="51"/>
      <c r="P228" s="583"/>
      <c r="Q228" s="583"/>
      <c r="R228" s="583"/>
      <c r="S228" s="583"/>
      <c r="CA228" s="143" t="str">
        <f>'Formulár 2026'!E198</f>
        <v>bez izolácie</v>
      </c>
      <c r="CB228" s="143">
        <f>'Formulár 2026'!F198</f>
        <v>0</v>
      </c>
    </row>
    <row r="229" spans="2:80" ht="13.5" customHeight="1" thickBot="1" x14ac:dyDescent="0.25">
      <c r="B229" s="51"/>
      <c r="C229" s="303"/>
      <c r="D229" s="304"/>
      <c r="E229" s="552"/>
      <c r="F229" s="553"/>
      <c r="G229" s="553"/>
      <c r="H229" s="553"/>
      <c r="I229" s="554"/>
      <c r="J229" s="555"/>
      <c r="K229" s="556"/>
      <c r="L229" s="387"/>
      <c r="M229" s="388"/>
      <c r="N229" s="105"/>
      <c r="O229" s="51"/>
      <c r="P229" s="583"/>
      <c r="Q229" s="583"/>
      <c r="R229" s="583"/>
      <c r="S229" s="583"/>
      <c r="CA229" s="143">
        <f>'Formulár 2026'!E199</f>
        <v>0</v>
      </c>
      <c r="CB229" s="143">
        <f>'Formulár 2026'!F199</f>
        <v>0</v>
      </c>
    </row>
    <row r="230" spans="2:80" ht="13.5" thickBot="1" x14ac:dyDescent="0.25">
      <c r="B230" s="51"/>
      <c r="C230" s="51"/>
      <c r="D230" s="63"/>
      <c r="E230" s="51"/>
      <c r="F230" s="51"/>
      <c r="G230" s="51"/>
      <c r="H230" s="51"/>
      <c r="I230" s="51"/>
      <c r="J230" s="51"/>
      <c r="K230" s="51"/>
      <c r="L230" s="51"/>
      <c r="M230" s="51"/>
      <c r="N230" s="105"/>
      <c r="O230" s="51"/>
      <c r="R230" s="1"/>
      <c r="CA230" s="143" t="str">
        <f>'Formulár 2026'!E200</f>
        <v>konštrukcia:</v>
      </c>
      <c r="CB230" s="143">
        <f>'Formulár 2026'!F200</f>
        <v>0</v>
      </c>
    </row>
    <row r="231" spans="2:80" ht="13.5" thickBot="1" x14ac:dyDescent="0.25">
      <c r="B231" s="51"/>
      <c r="C231" s="299" t="s">
        <v>155</v>
      </c>
      <c r="D231" s="300"/>
      <c r="E231" s="363" t="s">
        <v>0</v>
      </c>
      <c r="F231" s="369"/>
      <c r="G231" s="369"/>
      <c r="H231" s="369"/>
      <c r="I231" s="370"/>
      <c r="J231" s="363" t="s">
        <v>1</v>
      </c>
      <c r="K231" s="349"/>
      <c r="L231" s="348" t="s">
        <v>2</v>
      </c>
      <c r="M231" s="349"/>
      <c r="N231" s="105"/>
      <c r="O231" s="51"/>
      <c r="CA231" s="143" t="str">
        <f>'Formulár 2026'!E201</f>
        <v>Železobetónová doska</v>
      </c>
      <c r="CB231" s="143">
        <f>'Formulár 2026'!F201</f>
        <v>0</v>
      </c>
    </row>
    <row r="232" spans="2:80" ht="14.25" customHeight="1" x14ac:dyDescent="0.2">
      <c r="B232" s="51"/>
      <c r="C232" s="301"/>
      <c r="D232" s="302"/>
      <c r="E232" s="319" t="s">
        <v>31</v>
      </c>
      <c r="F232" s="320"/>
      <c r="G232" s="320"/>
      <c r="H232" s="320"/>
      <c r="I232" s="321"/>
      <c r="J232" s="322" t="s">
        <v>30</v>
      </c>
      <c r="K232" s="323"/>
      <c r="L232" s="490" t="s">
        <v>184</v>
      </c>
      <c r="M232" s="491"/>
      <c r="N232" s="105"/>
      <c r="O232" s="51"/>
      <c r="CA232" s="143">
        <f>'Formulár 2026'!E202</f>
        <v>0</v>
      </c>
      <c r="CB232" s="143">
        <f>'Formulár 2026'!F202</f>
        <v>0</v>
      </c>
    </row>
    <row r="233" spans="2:80" ht="14.25" customHeight="1" x14ac:dyDescent="0.2">
      <c r="B233" s="51"/>
      <c r="C233" s="301"/>
      <c r="D233" s="302"/>
      <c r="E233" s="337" t="s">
        <v>50</v>
      </c>
      <c r="F233" s="338"/>
      <c r="G233" s="338"/>
      <c r="H233" s="338"/>
      <c r="I233" s="339"/>
      <c r="J233" s="524">
        <v>3</v>
      </c>
      <c r="K233" s="525"/>
      <c r="L233" s="492"/>
      <c r="M233" s="493"/>
      <c r="N233" s="105"/>
      <c r="O233" s="51"/>
      <c r="CA233" s="143" t="str">
        <f>'Formulár 2026'!E203</f>
        <v>izolácia zo strany exteriéru:</v>
      </c>
      <c r="CB233" s="143">
        <f>'Formulár 2026'!F203</f>
        <v>0</v>
      </c>
    </row>
    <row r="234" spans="2:80" ht="14.25" customHeight="1" x14ac:dyDescent="0.2">
      <c r="B234" s="51"/>
      <c r="C234" s="301"/>
      <c r="D234" s="302"/>
      <c r="E234" s="324" t="s">
        <v>21</v>
      </c>
      <c r="F234" s="325"/>
      <c r="G234" s="325"/>
      <c r="H234" s="325"/>
      <c r="I234" s="326"/>
      <c r="J234" s="317">
        <v>60</v>
      </c>
      <c r="K234" s="318"/>
      <c r="L234" s="492"/>
      <c r="M234" s="493"/>
      <c r="N234" s="105"/>
      <c r="O234" s="51"/>
      <c r="CA234" s="143" t="str">
        <f>'Formulár 2026'!E204</f>
        <v>polystyrén typu EPS 100S</v>
      </c>
      <c r="CB234" s="143">
        <f>'Formulár 2026'!F204</f>
        <v>0</v>
      </c>
    </row>
    <row r="235" spans="2:80" ht="14.25" customHeight="1" x14ac:dyDescent="0.2">
      <c r="B235" s="51"/>
      <c r="C235" s="301"/>
      <c r="D235" s="302"/>
      <c r="E235" s="332" t="s">
        <v>78</v>
      </c>
      <c r="F235" s="333"/>
      <c r="G235" s="333"/>
      <c r="H235" s="333"/>
      <c r="I235" s="334"/>
      <c r="J235" s="335">
        <v>80</v>
      </c>
      <c r="K235" s="336"/>
      <c r="L235" s="492"/>
      <c r="M235" s="493"/>
      <c r="N235" s="105"/>
      <c r="O235" s="51"/>
      <c r="CA235" s="143" t="str">
        <f>'Formulár 2026'!E205</f>
        <v>polystyrén typu EPS 100S</v>
      </c>
      <c r="CB235" s="143">
        <f>'Formulár 2026'!F205</f>
        <v>0</v>
      </c>
    </row>
    <row r="236" spans="2:80" ht="14.25" customHeight="1" x14ac:dyDescent="0.2">
      <c r="B236" s="51"/>
      <c r="C236" s="301"/>
      <c r="D236" s="302"/>
      <c r="E236" s="337"/>
      <c r="F236" s="338"/>
      <c r="G236" s="338"/>
      <c r="H236" s="338"/>
      <c r="I236" s="339"/>
      <c r="J236" s="524"/>
      <c r="K236" s="525"/>
      <c r="L236" s="492"/>
      <c r="M236" s="493"/>
      <c r="N236" s="105"/>
      <c r="O236" s="51"/>
      <c r="CA236" s="94"/>
    </row>
    <row r="237" spans="2:80" ht="14.25" customHeight="1" x14ac:dyDescent="0.2">
      <c r="B237" s="51"/>
      <c r="C237" s="301"/>
      <c r="D237" s="302"/>
      <c r="E237" s="337"/>
      <c r="F237" s="338"/>
      <c r="G237" s="338"/>
      <c r="H237" s="338"/>
      <c r="I237" s="339"/>
      <c r="J237" s="524"/>
      <c r="K237" s="525"/>
      <c r="L237" s="492"/>
      <c r="M237" s="493"/>
      <c r="N237" s="105"/>
      <c r="O237" s="51"/>
      <c r="P237" s="1"/>
      <c r="CA237" s="94"/>
    </row>
    <row r="238" spans="2:80" ht="14.25" customHeight="1" x14ac:dyDescent="0.2">
      <c r="B238" s="51"/>
      <c r="C238" s="301"/>
      <c r="D238" s="302"/>
      <c r="E238" s="340"/>
      <c r="F238" s="341"/>
      <c r="G238" s="341"/>
      <c r="H238" s="341"/>
      <c r="I238" s="342"/>
      <c r="J238" s="343"/>
      <c r="K238" s="344"/>
      <c r="L238" s="492"/>
      <c r="M238" s="493"/>
      <c r="N238" s="105"/>
      <c r="O238" s="51"/>
      <c r="CA238" s="94"/>
    </row>
    <row r="239" spans="2:80" ht="14.25" customHeight="1" x14ac:dyDescent="0.2">
      <c r="B239" s="51"/>
      <c r="C239" s="301"/>
      <c r="D239" s="302"/>
      <c r="E239" s="340"/>
      <c r="F239" s="341"/>
      <c r="G239" s="341"/>
      <c r="H239" s="341"/>
      <c r="I239" s="342"/>
      <c r="J239" s="343"/>
      <c r="K239" s="344"/>
      <c r="L239" s="492"/>
      <c r="M239" s="493"/>
      <c r="N239" s="105"/>
      <c r="O239" s="51"/>
      <c r="CA239" s="94">
        <f>'Formulár 2026'!D246</f>
        <v>0</v>
      </c>
      <c r="CB239" s="94">
        <f>'Formulár 2026'!E246</f>
        <v>0</v>
      </c>
    </row>
    <row r="240" spans="2:80" ht="14.25" customHeight="1" x14ac:dyDescent="0.2">
      <c r="B240" s="51"/>
      <c r="C240" s="301"/>
      <c r="D240" s="302"/>
      <c r="E240" s="340"/>
      <c r="F240" s="341"/>
      <c r="G240" s="341"/>
      <c r="H240" s="341"/>
      <c r="I240" s="342"/>
      <c r="J240" s="343"/>
      <c r="K240" s="344"/>
      <c r="L240" s="492"/>
      <c r="M240" s="493"/>
      <c r="N240" s="105"/>
      <c r="O240" s="51"/>
      <c r="P240" s="1"/>
      <c r="Q240" s="1"/>
      <c r="S240" s="2"/>
      <c r="CA240" s="94">
        <f>'Formulár 2026'!D247</f>
        <v>0</v>
      </c>
      <c r="CB240" s="94">
        <f>'Formulár 2026'!E247</f>
        <v>0</v>
      </c>
    </row>
    <row r="241" spans="2:80" ht="15" customHeight="1" thickBot="1" x14ac:dyDescent="0.25">
      <c r="B241" s="51"/>
      <c r="C241" s="303"/>
      <c r="D241" s="304"/>
      <c r="E241" s="285"/>
      <c r="F241" s="286"/>
      <c r="G241" s="286"/>
      <c r="H241" s="286"/>
      <c r="I241" s="287"/>
      <c r="J241" s="294"/>
      <c r="K241" s="295"/>
      <c r="L241" s="494"/>
      <c r="M241" s="495"/>
      <c r="N241" s="105"/>
      <c r="O241" s="51"/>
      <c r="CA241" s="94">
        <f>'Formulár 2026'!D248</f>
        <v>0</v>
      </c>
      <c r="CB241" s="94" t="str">
        <f>'Formulár 2026'!E250</f>
        <v>izolácia zo strany suterénu:</v>
      </c>
    </row>
    <row r="242" spans="2:80" ht="13.5" thickBot="1" x14ac:dyDescent="0.25">
      <c r="B242" s="51"/>
      <c r="C242" s="64"/>
      <c r="D242" s="62"/>
      <c r="E242" s="67"/>
      <c r="F242" s="67"/>
      <c r="G242" s="67"/>
      <c r="H242" s="67"/>
      <c r="I242" s="67"/>
      <c r="J242" s="62"/>
      <c r="K242" s="62"/>
      <c r="L242" s="68"/>
      <c r="M242" s="68"/>
      <c r="N242" s="105"/>
      <c r="O242" s="51"/>
      <c r="R242" s="48"/>
      <c r="CA242" s="94">
        <f>'Formulár 2026'!D249</f>
        <v>0</v>
      </c>
      <c r="CB242" s="94">
        <f>'Formulár 2026'!E251</f>
        <v>0</v>
      </c>
    </row>
    <row r="243" spans="2:80" ht="13.5" thickBot="1" x14ac:dyDescent="0.25">
      <c r="B243" s="51"/>
      <c r="C243" s="299" t="s">
        <v>157</v>
      </c>
      <c r="D243" s="300"/>
      <c r="E243" s="363" t="s">
        <v>0</v>
      </c>
      <c r="F243" s="369"/>
      <c r="G243" s="369"/>
      <c r="H243" s="369"/>
      <c r="I243" s="370"/>
      <c r="J243" s="363" t="s">
        <v>1</v>
      </c>
      <c r="K243" s="349"/>
      <c r="L243" s="348" t="s">
        <v>2</v>
      </c>
      <c r="M243" s="349"/>
      <c r="N243" s="105"/>
      <c r="O243" s="51"/>
      <c r="CA243" s="94">
        <f>'Formulár 2026'!D250</f>
        <v>0</v>
      </c>
      <c r="CB243" s="94" t="e">
        <f>'Formulár 2026'!#REF!</f>
        <v>#REF!</v>
      </c>
    </row>
    <row r="244" spans="2:80" ht="14.25" customHeight="1" x14ac:dyDescent="0.2">
      <c r="B244" s="51"/>
      <c r="C244" s="301"/>
      <c r="D244" s="302"/>
      <c r="E244" s="584"/>
      <c r="F244" s="585"/>
      <c r="G244" s="585"/>
      <c r="H244" s="585"/>
      <c r="I244" s="586"/>
      <c r="J244" s="565"/>
      <c r="K244" s="566"/>
      <c r="L244" s="496"/>
      <c r="M244" s="497"/>
      <c r="N244" s="105"/>
      <c r="O244" s="51"/>
      <c r="CA244" s="94">
        <f>'Formulár 2026'!D251</f>
        <v>0</v>
      </c>
      <c r="CB244" s="94" t="e">
        <f>'Formulár 2026'!#REF!</f>
        <v>#REF!</v>
      </c>
    </row>
    <row r="245" spans="2:80" ht="14.25" customHeight="1" x14ac:dyDescent="0.2">
      <c r="B245" s="51"/>
      <c r="C245" s="301"/>
      <c r="D245" s="302"/>
      <c r="E245" s="288" t="s">
        <v>138</v>
      </c>
      <c r="F245" s="289"/>
      <c r="G245" s="289"/>
      <c r="H245" s="289"/>
      <c r="I245" s="290"/>
      <c r="J245" s="327"/>
      <c r="K245" s="328"/>
      <c r="L245" s="498"/>
      <c r="M245" s="499"/>
      <c r="N245" s="105"/>
      <c r="O245" s="51"/>
      <c r="CA245" s="94">
        <f>'Formulár 2026'!D252</f>
        <v>0</v>
      </c>
      <c r="CB245" s="94">
        <f>'Formulár 2026'!E252</f>
        <v>0</v>
      </c>
    </row>
    <row r="246" spans="2:80" ht="14.25" customHeight="1" x14ac:dyDescent="0.2">
      <c r="B246" s="51"/>
      <c r="C246" s="301"/>
      <c r="D246" s="302"/>
      <c r="E246" s="329"/>
      <c r="F246" s="330"/>
      <c r="G246" s="330"/>
      <c r="H246" s="330"/>
      <c r="I246" s="331"/>
      <c r="J246" s="371" t="s">
        <v>166</v>
      </c>
      <c r="K246" s="372"/>
      <c r="L246" s="498"/>
      <c r="M246" s="499"/>
      <c r="N246" s="105"/>
      <c r="O246" s="51"/>
      <c r="CA246" s="94">
        <f>'Formulár 2026'!D253</f>
        <v>0</v>
      </c>
      <c r="CB246" s="94">
        <f>'Formulár 2026'!E253</f>
        <v>0</v>
      </c>
    </row>
    <row r="247" spans="2:80" ht="14.25" customHeight="1" x14ac:dyDescent="0.2">
      <c r="B247" s="51"/>
      <c r="C247" s="301"/>
      <c r="D247" s="302"/>
      <c r="E247" s="288"/>
      <c r="F247" s="289"/>
      <c r="G247" s="289"/>
      <c r="H247" s="289"/>
      <c r="I247" s="290"/>
      <c r="J247" s="327"/>
      <c r="K247" s="328"/>
      <c r="L247" s="498"/>
      <c r="M247" s="499"/>
      <c r="N247" s="105"/>
      <c r="O247" s="51"/>
      <c r="CA247" s="94">
        <f>'Formulár 2026'!D254</f>
        <v>0</v>
      </c>
      <c r="CB247" s="94">
        <f>'Formulár 2026'!E254</f>
        <v>0</v>
      </c>
    </row>
    <row r="248" spans="2:80" ht="14.25" customHeight="1" x14ac:dyDescent="0.2">
      <c r="B248" s="51"/>
      <c r="C248" s="301"/>
      <c r="D248" s="302"/>
      <c r="E248" s="394" t="s">
        <v>134</v>
      </c>
      <c r="F248" s="395"/>
      <c r="G248" s="395"/>
      <c r="H248" s="395"/>
      <c r="I248" s="396"/>
      <c r="J248" s="327"/>
      <c r="K248" s="328"/>
      <c r="L248" s="498"/>
      <c r="M248" s="499"/>
      <c r="N248" s="105"/>
      <c r="O248" s="51"/>
      <c r="CA248" s="94">
        <f>'Formulár 2026'!D255</f>
        <v>0</v>
      </c>
      <c r="CB248" s="94" t="str">
        <f>'Formulár 2026'!E255</f>
        <v>Materiál</v>
      </c>
    </row>
    <row r="249" spans="2:80" ht="14.25" customHeight="1" x14ac:dyDescent="0.2">
      <c r="B249" s="51"/>
      <c r="C249" s="301"/>
      <c r="D249" s="302"/>
      <c r="E249" s="309" t="s">
        <v>150</v>
      </c>
      <c r="F249" s="310"/>
      <c r="G249" s="310"/>
      <c r="H249" s="310"/>
      <c r="I249" s="311"/>
      <c r="J249" s="317" t="s">
        <v>166</v>
      </c>
      <c r="K249" s="318"/>
      <c r="L249" s="498"/>
      <c r="M249" s="499"/>
      <c r="N249" s="105"/>
      <c r="O249" s="51"/>
      <c r="P249" s="1"/>
      <c r="CA249" s="94">
        <f>'Formulár 2026'!D256</f>
        <v>0</v>
      </c>
      <c r="CB249" s="94">
        <f>'Formulár 2026'!E256</f>
        <v>0</v>
      </c>
    </row>
    <row r="250" spans="2:80" ht="14.25" customHeight="1" x14ac:dyDescent="0.2">
      <c r="B250" s="51"/>
      <c r="C250" s="301"/>
      <c r="D250" s="302"/>
      <c r="E250" s="288" t="s">
        <v>137</v>
      </c>
      <c r="F250" s="289"/>
      <c r="G250" s="289"/>
      <c r="H250" s="289"/>
      <c r="I250" s="290"/>
      <c r="J250" s="327"/>
      <c r="K250" s="328"/>
      <c r="L250" s="498"/>
      <c r="M250" s="499"/>
      <c r="N250" s="105"/>
      <c r="O250" s="51"/>
      <c r="CA250" s="94">
        <f>'Formulár 2026'!D257</f>
        <v>0</v>
      </c>
      <c r="CB250" s="94" t="str">
        <f>'Formulár 2026'!E257</f>
        <v>izolácia zo strany interiéru:</v>
      </c>
    </row>
    <row r="251" spans="2:80" ht="14.25" customHeight="1" x14ac:dyDescent="0.2">
      <c r="B251" s="51"/>
      <c r="C251" s="301"/>
      <c r="D251" s="302"/>
      <c r="E251" s="329"/>
      <c r="F251" s="330"/>
      <c r="G251" s="330"/>
      <c r="H251" s="330"/>
      <c r="I251" s="331"/>
      <c r="J251" s="371" t="s">
        <v>166</v>
      </c>
      <c r="K251" s="372"/>
      <c r="L251" s="498"/>
      <c r="M251" s="499"/>
      <c r="N251" s="105"/>
      <c r="O251" s="51"/>
      <c r="P251" s="1"/>
      <c r="CA251" s="94">
        <f>'Formulár 2026'!D258</f>
        <v>0</v>
      </c>
      <c r="CB251" s="94">
        <f>'Formulár 2026'!E258</f>
        <v>0</v>
      </c>
    </row>
    <row r="252" spans="2:80" ht="14.25" customHeight="1" x14ac:dyDescent="0.2">
      <c r="B252" s="51"/>
      <c r="C252" s="301"/>
      <c r="D252" s="302"/>
      <c r="E252" s="288"/>
      <c r="F252" s="289"/>
      <c r="G252" s="289"/>
      <c r="H252" s="289"/>
      <c r="I252" s="290"/>
      <c r="J252" s="327"/>
      <c r="K252" s="328"/>
      <c r="L252" s="498"/>
      <c r="M252" s="499"/>
      <c r="N252" s="105"/>
      <c r="O252" s="51"/>
      <c r="P252" s="1"/>
      <c r="Q252" s="1"/>
      <c r="S252" s="2"/>
      <c r="CA252" s="94">
        <f>'Formulár 2026'!D259</f>
        <v>0</v>
      </c>
      <c r="CB252" s="94" t="str">
        <f>'Formulár 2026'!E259</f>
        <v>konštrukcia:</v>
      </c>
    </row>
    <row r="253" spans="2:80" ht="15" customHeight="1" thickBot="1" x14ac:dyDescent="0.25">
      <c r="B253" s="51"/>
      <c r="C253" s="303"/>
      <c r="D253" s="304"/>
      <c r="E253" s="285"/>
      <c r="F253" s="286"/>
      <c r="G253" s="286"/>
      <c r="H253" s="286"/>
      <c r="I253" s="287"/>
      <c r="J253" s="294"/>
      <c r="K253" s="295"/>
      <c r="L253" s="500"/>
      <c r="M253" s="501"/>
      <c r="N253" s="105"/>
      <c r="O253" s="51"/>
      <c r="P253" s="1"/>
      <c r="CA253" s="94">
        <f>'Formulár 2026'!D260</f>
        <v>0</v>
      </c>
      <c r="CB253" s="94" t="str">
        <f>'Formulár 2026'!E262</f>
        <v>izolácia zo strany nevykurovaného priestoru:</v>
      </c>
    </row>
    <row r="254" spans="2:80" ht="13.5" thickBot="1" x14ac:dyDescent="0.25">
      <c r="B254" s="51"/>
      <c r="C254" s="65"/>
      <c r="D254" s="65"/>
      <c r="E254" s="65"/>
      <c r="F254" s="65"/>
      <c r="G254" s="65"/>
      <c r="H254" s="65"/>
      <c r="I254" s="65"/>
      <c r="J254" s="65"/>
      <c r="K254" s="65"/>
      <c r="L254" s="517"/>
      <c r="M254" s="517"/>
      <c r="N254" s="105"/>
      <c r="O254" s="51"/>
      <c r="R254" s="1"/>
      <c r="CA254" s="94">
        <f>'Formulár 2026'!D261</f>
        <v>0</v>
      </c>
      <c r="CB254" s="94">
        <f>'Formulár 2026'!E263</f>
        <v>0</v>
      </c>
    </row>
    <row r="255" spans="2:80" ht="13.5" thickBot="1" x14ac:dyDescent="0.25">
      <c r="B255" s="51"/>
      <c r="C255" s="299" t="s">
        <v>158</v>
      </c>
      <c r="D255" s="300"/>
      <c r="E255" s="363" t="s">
        <v>0</v>
      </c>
      <c r="F255" s="369"/>
      <c r="G255" s="369"/>
      <c r="H255" s="369"/>
      <c r="I255" s="370"/>
      <c r="J255" s="363" t="s">
        <v>1</v>
      </c>
      <c r="K255" s="349"/>
      <c r="L255" s="348" t="s">
        <v>2</v>
      </c>
      <c r="M255" s="349"/>
      <c r="N255" s="105"/>
      <c r="O255" s="51"/>
      <c r="CA255" s="94">
        <f>'Formulár 2026'!D262</f>
        <v>0</v>
      </c>
      <c r="CB255" s="94" t="e">
        <f>'Formulár 2026'!#REF!</f>
        <v>#REF!</v>
      </c>
    </row>
    <row r="256" spans="2:80" ht="14.25" customHeight="1" x14ac:dyDescent="0.2">
      <c r="B256" s="51"/>
      <c r="C256" s="301"/>
      <c r="D256" s="302"/>
      <c r="E256" s="597"/>
      <c r="F256" s="598"/>
      <c r="G256" s="598"/>
      <c r="H256" s="598"/>
      <c r="I256" s="599"/>
      <c r="J256" s="600"/>
      <c r="K256" s="601"/>
      <c r="L256" s="496"/>
      <c r="M256" s="497"/>
      <c r="N256" s="105"/>
      <c r="O256" s="51"/>
      <c r="CA256" s="94">
        <f>'Formulár 2026'!D263</f>
        <v>0</v>
      </c>
      <c r="CB256" s="94" t="e">
        <f>'Formulár 2026'!#REF!</f>
        <v>#REF!</v>
      </c>
    </row>
    <row r="257" spans="2:80" ht="14.25" customHeight="1" x14ac:dyDescent="0.2">
      <c r="B257" s="51"/>
      <c r="C257" s="301"/>
      <c r="D257" s="302"/>
      <c r="E257" s="288" t="s">
        <v>138</v>
      </c>
      <c r="F257" s="289"/>
      <c r="G257" s="289"/>
      <c r="H257" s="289"/>
      <c r="I257" s="290"/>
      <c r="J257" s="327"/>
      <c r="K257" s="328"/>
      <c r="L257" s="498"/>
      <c r="M257" s="499"/>
      <c r="N257" s="105"/>
      <c r="O257" s="51"/>
      <c r="CA257" s="94">
        <f>'Formulár 2026'!D264</f>
        <v>0</v>
      </c>
      <c r="CB257" s="94">
        <f>'Formulár 2026'!E264</f>
        <v>0</v>
      </c>
    </row>
    <row r="258" spans="2:80" ht="14.25" customHeight="1" x14ac:dyDescent="0.2">
      <c r="B258" s="51"/>
      <c r="C258" s="301"/>
      <c r="D258" s="302"/>
      <c r="E258" s="329"/>
      <c r="F258" s="330"/>
      <c r="G258" s="330"/>
      <c r="H258" s="330"/>
      <c r="I258" s="331"/>
      <c r="J258" s="371" t="s">
        <v>166</v>
      </c>
      <c r="K258" s="372"/>
      <c r="L258" s="498"/>
      <c r="M258" s="499"/>
      <c r="N258" s="105"/>
      <c r="O258" s="51"/>
      <c r="CA258" s="94">
        <f>'Formulár 2026'!D265</f>
        <v>0</v>
      </c>
      <c r="CB258" s="94">
        <f>'Formulár 2026'!E265</f>
        <v>0</v>
      </c>
    </row>
    <row r="259" spans="2:80" ht="14.25" customHeight="1" x14ac:dyDescent="0.2">
      <c r="B259" s="51"/>
      <c r="C259" s="301"/>
      <c r="D259" s="302"/>
      <c r="E259" s="394" t="s">
        <v>136</v>
      </c>
      <c r="F259" s="395"/>
      <c r="G259" s="395"/>
      <c r="H259" s="395"/>
      <c r="I259" s="396"/>
      <c r="J259" s="327"/>
      <c r="K259" s="328"/>
      <c r="L259" s="498"/>
      <c r="M259" s="499"/>
      <c r="N259" s="105"/>
      <c r="O259" s="51"/>
      <c r="CA259" s="94"/>
      <c r="CB259" s="94"/>
    </row>
    <row r="260" spans="2:80" ht="14.25" customHeight="1" x14ac:dyDescent="0.2">
      <c r="B260" s="51"/>
      <c r="C260" s="301"/>
      <c r="D260" s="302"/>
      <c r="E260" s="309" t="s">
        <v>150</v>
      </c>
      <c r="F260" s="310"/>
      <c r="G260" s="310"/>
      <c r="H260" s="310"/>
      <c r="I260" s="311"/>
      <c r="J260" s="317" t="s">
        <v>166</v>
      </c>
      <c r="K260" s="318"/>
      <c r="L260" s="498"/>
      <c r="M260" s="499"/>
      <c r="N260" s="105"/>
      <c r="O260" s="51"/>
      <c r="CA260" s="94"/>
      <c r="CB260" s="94"/>
    </row>
    <row r="261" spans="2:80" ht="14.25" customHeight="1" x14ac:dyDescent="0.2">
      <c r="B261" s="51"/>
      <c r="C261" s="301"/>
      <c r="D261" s="302"/>
      <c r="E261" s="394"/>
      <c r="F261" s="395"/>
      <c r="G261" s="395"/>
      <c r="H261" s="395"/>
      <c r="I261" s="396"/>
      <c r="J261" s="327"/>
      <c r="K261" s="328"/>
      <c r="L261" s="498"/>
      <c r="M261" s="499"/>
      <c r="N261" s="105"/>
      <c r="O261" s="51"/>
      <c r="P261" s="1"/>
      <c r="CA261" s="94"/>
      <c r="CB261" s="94"/>
    </row>
    <row r="262" spans="2:80" ht="14.25" customHeight="1" x14ac:dyDescent="0.2">
      <c r="B262" s="51"/>
      <c r="C262" s="301"/>
      <c r="D262" s="302"/>
      <c r="E262" s="288" t="s">
        <v>139</v>
      </c>
      <c r="F262" s="289"/>
      <c r="G262" s="289"/>
      <c r="H262" s="289"/>
      <c r="I262" s="290"/>
      <c r="J262" s="327"/>
      <c r="K262" s="328"/>
      <c r="L262" s="498"/>
      <c r="M262" s="499"/>
      <c r="N262" s="105"/>
      <c r="O262" s="51"/>
      <c r="CA262" s="94"/>
      <c r="CB262" s="94"/>
    </row>
    <row r="263" spans="2:80" ht="14.25" customHeight="1" x14ac:dyDescent="0.2">
      <c r="B263" s="51"/>
      <c r="C263" s="301"/>
      <c r="D263" s="302"/>
      <c r="E263" s="329"/>
      <c r="F263" s="330"/>
      <c r="G263" s="330"/>
      <c r="H263" s="330"/>
      <c r="I263" s="331"/>
      <c r="J263" s="371" t="s">
        <v>166</v>
      </c>
      <c r="K263" s="372"/>
      <c r="L263" s="498"/>
      <c r="M263" s="499"/>
      <c r="N263" s="105"/>
      <c r="O263" s="51"/>
      <c r="CA263" s="94"/>
      <c r="CB263" s="94"/>
    </row>
    <row r="264" spans="2:80" ht="14.25" customHeight="1" x14ac:dyDescent="0.2">
      <c r="B264" s="51"/>
      <c r="C264" s="301"/>
      <c r="D264" s="302"/>
      <c r="E264" s="288"/>
      <c r="F264" s="289"/>
      <c r="G264" s="289"/>
      <c r="H264" s="289"/>
      <c r="I264" s="290"/>
      <c r="J264" s="327"/>
      <c r="K264" s="328"/>
      <c r="L264" s="498"/>
      <c r="M264" s="499"/>
      <c r="N264" s="105"/>
      <c r="O264" s="51"/>
      <c r="P264" s="1"/>
      <c r="Q264" s="1"/>
      <c r="S264" s="2"/>
      <c r="CA264" s="94"/>
      <c r="CB264" s="94"/>
    </row>
    <row r="265" spans="2:80" ht="15" customHeight="1" thickBot="1" x14ac:dyDescent="0.25">
      <c r="B265" s="51"/>
      <c r="C265" s="303"/>
      <c r="D265" s="304"/>
      <c r="E265" s="285"/>
      <c r="F265" s="286"/>
      <c r="G265" s="286"/>
      <c r="H265" s="286"/>
      <c r="I265" s="287"/>
      <c r="J265" s="294"/>
      <c r="K265" s="295"/>
      <c r="L265" s="500"/>
      <c r="M265" s="501"/>
      <c r="N265" s="105"/>
      <c r="O265" s="51"/>
      <c r="CA265" s="94"/>
      <c r="CB265" s="94"/>
    </row>
    <row r="266" spans="2:80" ht="9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105"/>
      <c r="O266" s="51"/>
      <c r="CA266" s="94"/>
      <c r="CB266" s="94"/>
    </row>
    <row r="267" spans="2:80" ht="24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105"/>
      <c r="O267" s="51"/>
      <c r="CA267" s="94"/>
      <c r="CB267" s="94"/>
    </row>
    <row r="268" spans="2:80" ht="27" customHeight="1" x14ac:dyDescent="0.2">
      <c r="N268" s="238"/>
      <c r="CA268" s="94"/>
      <c r="CB268" s="94"/>
    </row>
    <row r="269" spans="2:80" ht="27.75" customHeight="1" x14ac:dyDescent="0.2">
      <c r="B269" s="502" t="s">
        <v>308</v>
      </c>
      <c r="C269" s="503"/>
      <c r="D269" s="503"/>
      <c r="E269" s="503"/>
      <c r="F269" s="503"/>
      <c r="G269" s="503"/>
      <c r="H269" s="503"/>
      <c r="I269" s="503"/>
      <c r="J269" s="503"/>
      <c r="K269" s="503"/>
      <c r="L269" s="503"/>
      <c r="M269" s="503"/>
      <c r="N269" s="503"/>
      <c r="O269" s="503"/>
      <c r="CA269" s="94"/>
      <c r="CB269" s="94"/>
    </row>
    <row r="270" spans="2:80" ht="44.25" customHeight="1" x14ac:dyDescent="0.25">
      <c r="C270" s="15" t="s">
        <v>303</v>
      </c>
      <c r="CA270" s="94"/>
      <c r="CB270" s="94"/>
    </row>
    <row r="271" spans="2:80" ht="22.5" customHeight="1" thickBot="1" x14ac:dyDescent="0.3">
      <c r="B271" s="195"/>
      <c r="C271" s="291" t="s">
        <v>4</v>
      </c>
      <c r="D271" s="291"/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  <c r="P271" s="291"/>
      <c r="Q271" s="291"/>
      <c r="R271" s="197"/>
      <c r="S271" s="1"/>
      <c r="T271" s="1"/>
      <c r="U271" s="1"/>
      <c r="V271" s="1"/>
      <c r="W271" s="1"/>
      <c r="CA271" s="94"/>
      <c r="CB271" s="94"/>
    </row>
    <row r="272" spans="2:80" ht="39.75" customHeight="1" x14ac:dyDescent="0.2">
      <c r="B272" s="195"/>
      <c r="C272" s="587" t="s">
        <v>341</v>
      </c>
      <c r="D272" s="588"/>
      <c r="E272" s="589"/>
      <c r="F272" s="593" t="s">
        <v>312</v>
      </c>
      <c r="G272" s="593"/>
      <c r="H272" s="593"/>
      <c r="I272" s="593"/>
      <c r="J272" s="593"/>
      <c r="K272" s="593"/>
      <c r="L272" s="593"/>
      <c r="M272" s="593"/>
      <c r="N272" s="593"/>
      <c r="O272" s="593"/>
      <c r="P272" s="593"/>
      <c r="Q272" s="594"/>
      <c r="R272" s="197"/>
      <c r="S272" s="1"/>
      <c r="T272" s="1"/>
      <c r="U272" s="1"/>
      <c r="V272" s="1"/>
      <c r="W272" s="1"/>
      <c r="CA272" s="94"/>
      <c r="CB272" s="94"/>
    </row>
    <row r="273" spans="2:80" ht="15.75" customHeight="1" thickBot="1" x14ac:dyDescent="0.25">
      <c r="B273" s="195"/>
      <c r="C273" s="590"/>
      <c r="D273" s="591"/>
      <c r="E273" s="592"/>
      <c r="F273" s="595"/>
      <c r="G273" s="595"/>
      <c r="H273" s="595"/>
      <c r="I273" s="595"/>
      <c r="J273" s="595"/>
      <c r="K273" s="595"/>
      <c r="L273" s="595"/>
      <c r="M273" s="595"/>
      <c r="N273" s="595"/>
      <c r="O273" s="595"/>
      <c r="P273" s="595"/>
      <c r="Q273" s="596"/>
      <c r="R273" s="197"/>
      <c r="S273" s="1"/>
      <c r="T273" s="1"/>
      <c r="U273" s="1"/>
      <c r="V273" s="1"/>
      <c r="W273" s="1"/>
      <c r="CA273" s="94"/>
      <c r="CB273" s="94"/>
    </row>
    <row r="274" spans="2:80" ht="40.5" customHeight="1" thickBot="1" x14ac:dyDescent="0.25">
      <c r="B274" s="195"/>
      <c r="C274" s="507" t="s">
        <v>340</v>
      </c>
      <c r="D274" s="508"/>
      <c r="E274" s="509"/>
      <c r="F274" s="602" t="s">
        <v>339</v>
      </c>
      <c r="G274" s="603"/>
      <c r="H274" s="603"/>
      <c r="I274" s="603"/>
      <c r="J274" s="603"/>
      <c r="K274" s="603"/>
      <c r="L274" s="603"/>
      <c r="M274" s="603"/>
      <c r="N274" s="603"/>
      <c r="O274" s="603"/>
      <c r="P274" s="603"/>
      <c r="Q274" s="604"/>
      <c r="R274" s="197"/>
      <c r="S274" s="1"/>
      <c r="T274" s="1"/>
      <c r="U274" s="1"/>
      <c r="V274" s="1"/>
      <c r="W274" s="1"/>
      <c r="CA274" s="94"/>
      <c r="CB274" s="94"/>
    </row>
    <row r="275" spans="2:80" ht="47.25" customHeight="1" thickBot="1" x14ac:dyDescent="0.25">
      <c r="B275" s="195"/>
      <c r="C275" s="507" t="s">
        <v>313</v>
      </c>
      <c r="D275" s="508"/>
      <c r="E275" s="509"/>
      <c r="F275" s="510" t="s">
        <v>217</v>
      </c>
      <c r="G275" s="511"/>
      <c r="H275" s="511"/>
      <c r="I275" s="511"/>
      <c r="J275" s="511"/>
      <c r="K275" s="511"/>
      <c r="L275" s="511"/>
      <c r="M275" s="511"/>
      <c r="N275" s="511"/>
      <c r="O275" s="511"/>
      <c r="P275" s="511"/>
      <c r="Q275" s="512"/>
      <c r="R275" s="197"/>
      <c r="S275" s="1"/>
      <c r="T275" s="1"/>
      <c r="U275" s="3"/>
      <c r="V275" s="3"/>
      <c r="W275" s="3"/>
      <c r="CA275" s="94"/>
      <c r="CB275" s="94"/>
    </row>
    <row r="276" spans="2:80" ht="24.75" customHeight="1" thickBot="1" x14ac:dyDescent="0.25">
      <c r="B276" s="195"/>
      <c r="C276" s="474" t="s">
        <v>338</v>
      </c>
      <c r="D276" s="513"/>
      <c r="E276" s="475"/>
      <c r="F276" s="250" t="s">
        <v>22</v>
      </c>
      <c r="G276" s="570">
        <v>0</v>
      </c>
      <c r="H276" s="571"/>
      <c r="I276" s="9" t="s">
        <v>23</v>
      </c>
      <c r="J276" s="247">
        <v>0.95</v>
      </c>
      <c r="K276" s="11" t="s">
        <v>25</v>
      </c>
      <c r="L276" s="248">
        <v>0</v>
      </c>
      <c r="M276" s="9" t="s">
        <v>24</v>
      </c>
      <c r="N276" s="13"/>
      <c r="O276" s="248">
        <v>0.05</v>
      </c>
      <c r="P276" s="13" t="s">
        <v>26</v>
      </c>
      <c r="Q276" s="248">
        <v>0</v>
      </c>
      <c r="R276" s="197"/>
      <c r="S276" s="1"/>
      <c r="T276" s="1"/>
      <c r="U276" s="3"/>
      <c r="V276" s="3"/>
      <c r="W276" s="3"/>
      <c r="CA276" s="94"/>
      <c r="CB276" s="94"/>
    </row>
    <row r="277" spans="2:80" ht="21" customHeight="1" thickBot="1" x14ac:dyDescent="0.25">
      <c r="B277" s="195"/>
      <c r="C277" s="514"/>
      <c r="D277" s="515"/>
      <c r="E277" s="516"/>
      <c r="F277" s="263" t="s">
        <v>314</v>
      </c>
      <c r="G277" s="264"/>
      <c r="H277" s="265"/>
      <c r="I277" s="266" t="s">
        <v>69</v>
      </c>
      <c r="J277" s="267"/>
      <c r="K277" s="267"/>
      <c r="L277" s="267"/>
      <c r="M277" s="267"/>
      <c r="N277" s="267"/>
      <c r="O277" s="267"/>
      <c r="P277" s="267"/>
      <c r="Q277" s="268"/>
      <c r="R277" s="197"/>
      <c r="S277" s="1"/>
      <c r="T277" s="1"/>
      <c r="U277" s="3"/>
      <c r="V277" s="3"/>
      <c r="W277" s="3"/>
      <c r="CA277" s="94"/>
      <c r="CB277" s="94"/>
    </row>
    <row r="278" spans="2:80" ht="24.75" customHeight="1" x14ac:dyDescent="0.2">
      <c r="B278" s="195"/>
      <c r="C278" s="605" t="s">
        <v>110</v>
      </c>
      <c r="D278" s="606"/>
      <c r="E278" s="607"/>
      <c r="F278" s="614" t="s">
        <v>107</v>
      </c>
      <c r="G278" s="615"/>
      <c r="H278" s="615"/>
      <c r="I278" s="616"/>
      <c r="J278" s="120" t="s">
        <v>223</v>
      </c>
      <c r="K278" s="120" t="s">
        <v>221</v>
      </c>
      <c r="L278" s="115" t="s">
        <v>219</v>
      </c>
      <c r="M278" s="121" t="s">
        <v>220</v>
      </c>
      <c r="N278" s="619" t="s">
        <v>218</v>
      </c>
      <c r="O278" s="615"/>
      <c r="P278" s="619" t="s">
        <v>109</v>
      </c>
      <c r="Q278" s="616"/>
      <c r="R278" s="197"/>
      <c r="S278" s="1"/>
      <c r="T278" s="1"/>
      <c r="U278" s="1"/>
      <c r="V278" s="1"/>
      <c r="W278" s="1"/>
      <c r="CA278" s="94"/>
      <c r="CB278" s="94"/>
    </row>
    <row r="279" spans="2:80" ht="24" customHeight="1" thickBot="1" x14ac:dyDescent="0.25">
      <c r="B279" s="195"/>
      <c r="C279" s="608"/>
      <c r="D279" s="609"/>
      <c r="E279" s="610"/>
      <c r="F279" s="611" t="s">
        <v>108</v>
      </c>
      <c r="G279" s="612"/>
      <c r="H279" s="612"/>
      <c r="I279" s="613"/>
      <c r="J279" s="122" t="s">
        <v>222</v>
      </c>
      <c r="K279" s="122" t="s">
        <v>166</v>
      </c>
      <c r="L279" s="119">
        <v>0.85</v>
      </c>
      <c r="M279" s="119">
        <v>1</v>
      </c>
      <c r="N279" s="620">
        <v>67</v>
      </c>
      <c r="O279" s="618"/>
      <c r="P279" s="617" t="s">
        <v>41</v>
      </c>
      <c r="Q279" s="618"/>
      <c r="R279" s="197"/>
      <c r="S279" s="1"/>
      <c r="T279" s="1"/>
      <c r="U279" s="1"/>
      <c r="V279" s="1"/>
      <c r="W279" s="1"/>
      <c r="CA279" s="94"/>
      <c r="CB279" s="94"/>
    </row>
    <row r="280" spans="2:80" ht="39.75" customHeight="1" thickBot="1" x14ac:dyDescent="0.25">
      <c r="B280" s="195"/>
      <c r="C280" s="621" t="s">
        <v>333</v>
      </c>
      <c r="D280" s="622"/>
      <c r="E280" s="623"/>
      <c r="F280" s="624" t="s">
        <v>334</v>
      </c>
      <c r="G280" s="603"/>
      <c r="H280" s="603"/>
      <c r="I280" s="603"/>
      <c r="J280" s="603"/>
      <c r="K280" s="603"/>
      <c r="L280" s="603"/>
      <c r="M280" s="603"/>
      <c r="N280" s="603"/>
      <c r="O280" s="603"/>
      <c r="P280" s="603"/>
      <c r="Q280" s="604"/>
      <c r="R280" s="197"/>
      <c r="S280" s="1"/>
      <c r="T280" s="1"/>
      <c r="U280" s="1"/>
      <c r="V280" s="1"/>
      <c r="W280" s="1"/>
      <c r="CA280" s="94"/>
      <c r="CB280" s="94"/>
    </row>
    <row r="281" spans="2:80" ht="17.25" customHeight="1" x14ac:dyDescent="0.2">
      <c r="B281" s="195"/>
      <c r="C281" s="637" t="s">
        <v>5</v>
      </c>
      <c r="D281" s="638"/>
      <c r="E281" s="639"/>
      <c r="F281" s="640" t="s">
        <v>336</v>
      </c>
      <c r="G281" s="640"/>
      <c r="H281" s="640"/>
      <c r="I281" s="640"/>
      <c r="J281" s="640"/>
      <c r="K281" s="640"/>
      <c r="L281" s="640"/>
      <c r="M281" s="640"/>
      <c r="N281" s="640"/>
      <c r="O281" s="640"/>
      <c r="P281" s="640"/>
      <c r="Q281" s="641"/>
      <c r="R281" s="197"/>
      <c r="S281" s="1"/>
      <c r="T281" s="1"/>
      <c r="U281" s="1"/>
      <c r="V281" s="1"/>
      <c r="W281" s="1"/>
      <c r="CA281" s="94"/>
      <c r="CB281" s="94"/>
    </row>
    <row r="282" spans="2:80" ht="27.75" customHeight="1" x14ac:dyDescent="0.2">
      <c r="B282" s="195"/>
      <c r="C282" s="642" t="s">
        <v>335</v>
      </c>
      <c r="D282" s="643"/>
      <c r="E282" s="644"/>
      <c r="F282" s="640"/>
      <c r="G282" s="640"/>
      <c r="H282" s="640"/>
      <c r="I282" s="640"/>
      <c r="J282" s="640"/>
      <c r="K282" s="640"/>
      <c r="L282" s="640"/>
      <c r="M282" s="640"/>
      <c r="N282" s="640"/>
      <c r="O282" s="640"/>
      <c r="P282" s="640"/>
      <c r="Q282" s="641"/>
      <c r="R282" s="197"/>
      <c r="S282" s="1"/>
      <c r="T282" s="1"/>
      <c r="U282" s="1"/>
      <c r="V282" s="1"/>
      <c r="W282" s="1"/>
    </row>
    <row r="283" spans="2:80" ht="15.75" customHeight="1" thickBot="1" x14ac:dyDescent="0.25">
      <c r="B283" s="195"/>
      <c r="C283" s="642"/>
      <c r="D283" s="643"/>
      <c r="E283" s="644"/>
      <c r="F283" s="640"/>
      <c r="G283" s="640"/>
      <c r="H283" s="640"/>
      <c r="I283" s="640"/>
      <c r="J283" s="640"/>
      <c r="K283" s="640"/>
      <c r="L283" s="640"/>
      <c r="M283" s="640"/>
      <c r="N283" s="640"/>
      <c r="O283" s="640"/>
      <c r="P283" s="640"/>
      <c r="Q283" s="641"/>
      <c r="R283" s="197"/>
      <c r="S283" s="1"/>
      <c r="T283" s="1"/>
      <c r="U283" s="1"/>
      <c r="V283" s="1"/>
      <c r="W283" s="1"/>
    </row>
    <row r="284" spans="2:80" ht="13.5" customHeight="1" x14ac:dyDescent="0.2">
      <c r="B284" s="195"/>
      <c r="C284" s="587" t="s">
        <v>318</v>
      </c>
      <c r="D284" s="588"/>
      <c r="E284" s="589"/>
      <c r="F284" s="572" t="s">
        <v>316</v>
      </c>
      <c r="G284" s="573"/>
      <c r="H284" s="574"/>
      <c r="I284" s="572" t="s">
        <v>315</v>
      </c>
      <c r="J284" s="574"/>
      <c r="K284" s="572" t="s">
        <v>317</v>
      </c>
      <c r="L284" s="573"/>
      <c r="M284" s="574"/>
      <c r="N284" s="572" t="s">
        <v>27</v>
      </c>
      <c r="O284" s="573"/>
      <c r="P284" s="573"/>
      <c r="Q284" s="574"/>
      <c r="R284" s="197"/>
      <c r="S284" s="1"/>
      <c r="T284" s="1"/>
      <c r="U284" s="1"/>
      <c r="V284" s="1"/>
      <c r="W284" s="1"/>
    </row>
    <row r="285" spans="2:80" ht="16.5" customHeight="1" thickBot="1" x14ac:dyDescent="0.25">
      <c r="B285" s="195"/>
      <c r="C285" s="645"/>
      <c r="D285" s="646"/>
      <c r="E285" s="647"/>
      <c r="F285" s="575"/>
      <c r="G285" s="576"/>
      <c r="H285" s="577"/>
      <c r="I285" s="648"/>
      <c r="J285" s="649"/>
      <c r="K285" s="648"/>
      <c r="L285" s="650"/>
      <c r="M285" s="649"/>
      <c r="N285" s="575"/>
      <c r="O285" s="576"/>
      <c r="P285" s="576"/>
      <c r="Q285" s="577"/>
      <c r="R285" s="197"/>
      <c r="S285" s="1"/>
      <c r="T285" s="1"/>
      <c r="U285" s="1"/>
      <c r="V285" s="1"/>
      <c r="W285" s="1"/>
    </row>
    <row r="286" spans="2:80" ht="14.25" customHeight="1" x14ac:dyDescent="0.2">
      <c r="B286" s="195"/>
      <c r="C286" s="645"/>
      <c r="D286" s="646"/>
      <c r="E286" s="647"/>
      <c r="F286" s="578" t="s">
        <v>35</v>
      </c>
      <c r="G286" s="579"/>
      <c r="H286" s="580"/>
      <c r="I286" s="578" t="s">
        <v>35</v>
      </c>
      <c r="J286" s="580"/>
      <c r="K286" s="578" t="s">
        <v>29</v>
      </c>
      <c r="L286" s="579"/>
      <c r="M286" s="580"/>
      <c r="N286" s="578" t="s">
        <v>89</v>
      </c>
      <c r="O286" s="579"/>
      <c r="P286" s="579"/>
      <c r="Q286" s="580"/>
      <c r="R286" s="197"/>
      <c r="S286" s="1"/>
      <c r="T286" s="1"/>
      <c r="U286" s="1"/>
      <c r="V286" s="1"/>
      <c r="W286" s="1"/>
    </row>
    <row r="287" spans="2:80" ht="13.5" thickBot="1" x14ac:dyDescent="0.25">
      <c r="B287" s="195"/>
      <c r="C287" s="645"/>
      <c r="D287" s="646"/>
      <c r="E287" s="647"/>
      <c r="F287" s="581"/>
      <c r="G287" s="582"/>
      <c r="H287" s="471"/>
      <c r="I287" s="581"/>
      <c r="J287" s="471"/>
      <c r="K287" s="581"/>
      <c r="L287" s="582"/>
      <c r="M287" s="471"/>
      <c r="N287" s="581"/>
      <c r="O287" s="582"/>
      <c r="P287" s="582"/>
      <c r="Q287" s="471"/>
      <c r="R287" s="197"/>
      <c r="S287" s="1"/>
      <c r="T287" s="1"/>
      <c r="U287" s="1"/>
      <c r="V287" s="1"/>
      <c r="W287" s="1"/>
    </row>
    <row r="288" spans="2:80" ht="21.75" customHeight="1" x14ac:dyDescent="0.2">
      <c r="B288" s="195"/>
      <c r="C288" s="625" t="s">
        <v>331</v>
      </c>
      <c r="D288" s="626"/>
      <c r="E288" s="627"/>
      <c r="F288" s="635" t="s">
        <v>91</v>
      </c>
      <c r="G288" s="635"/>
      <c r="H288" s="635"/>
      <c r="I288" s="635"/>
      <c r="J288" s="635"/>
      <c r="K288" s="635"/>
      <c r="L288" s="635"/>
      <c r="M288" s="635"/>
      <c r="N288" s="635"/>
      <c r="O288" s="635"/>
      <c r="P288" s="635"/>
      <c r="Q288" s="636"/>
      <c r="R288" s="197"/>
      <c r="S288" s="1"/>
      <c r="T288" s="1"/>
      <c r="U288" s="1"/>
      <c r="V288" s="1"/>
      <c r="W288" s="1"/>
    </row>
    <row r="289" spans="2:23" ht="21.75" customHeight="1" x14ac:dyDescent="0.2">
      <c r="B289" s="195"/>
      <c r="C289" s="625" t="s">
        <v>330</v>
      </c>
      <c r="D289" s="626"/>
      <c r="E289" s="627"/>
      <c r="F289" s="628" t="s">
        <v>329</v>
      </c>
      <c r="G289" s="628"/>
      <c r="H289" s="628"/>
      <c r="I289" s="628"/>
      <c r="J289" s="628"/>
      <c r="K289" s="628"/>
      <c r="L289" s="628"/>
      <c r="M289" s="628"/>
      <c r="N289" s="628"/>
      <c r="O289" s="628"/>
      <c r="P289" s="628"/>
      <c r="Q289" s="629"/>
      <c r="R289" s="197"/>
      <c r="S289" s="1"/>
      <c r="T289" s="1"/>
      <c r="U289" s="1"/>
      <c r="V289" s="1"/>
      <c r="W289" s="1"/>
    </row>
    <row r="290" spans="2:23" ht="12.75" customHeight="1" x14ac:dyDescent="0.2">
      <c r="B290" s="195"/>
      <c r="C290" s="625" t="s">
        <v>319</v>
      </c>
      <c r="D290" s="630"/>
      <c r="E290" s="631"/>
      <c r="F290" s="269" t="s">
        <v>332</v>
      </c>
      <c r="G290" s="270"/>
      <c r="H290" s="270"/>
      <c r="I290" s="270"/>
      <c r="J290" s="271"/>
      <c r="K290" s="275" t="s">
        <v>320</v>
      </c>
      <c r="L290" s="276"/>
      <c r="M290" s="276"/>
      <c r="N290" s="276"/>
      <c r="O290" s="277"/>
      <c r="P290" s="281" t="s">
        <v>321</v>
      </c>
      <c r="Q290" s="282"/>
      <c r="R290" s="197"/>
      <c r="S290" s="1"/>
      <c r="T290" s="1"/>
      <c r="U290" s="1"/>
      <c r="V290" s="1"/>
      <c r="W290" s="1"/>
    </row>
    <row r="291" spans="2:23" ht="15" customHeight="1" x14ac:dyDescent="0.2">
      <c r="B291" s="195"/>
      <c r="C291" s="632"/>
      <c r="D291" s="633"/>
      <c r="E291" s="634"/>
      <c r="F291" s="272"/>
      <c r="G291" s="273"/>
      <c r="H291" s="273"/>
      <c r="I291" s="273"/>
      <c r="J291" s="274"/>
      <c r="K291" s="278"/>
      <c r="L291" s="279"/>
      <c r="M291" s="279"/>
      <c r="N291" s="279"/>
      <c r="O291" s="280"/>
      <c r="P291" s="283"/>
      <c r="Q291" s="284"/>
      <c r="R291" s="197"/>
      <c r="S291" s="1"/>
      <c r="T291" s="1"/>
      <c r="U291" s="1"/>
      <c r="V291" s="1"/>
      <c r="W291" s="1"/>
    </row>
    <row r="292" spans="2:23" ht="26.25" customHeight="1" thickBot="1" x14ac:dyDescent="0.25">
      <c r="B292" s="195"/>
      <c r="C292" s="659" t="s">
        <v>16</v>
      </c>
      <c r="D292" s="660"/>
      <c r="E292" s="661"/>
      <c r="F292" s="654" t="s">
        <v>36</v>
      </c>
      <c r="G292" s="654"/>
      <c r="H292" s="654"/>
      <c r="I292" s="654"/>
      <c r="J292" s="654"/>
      <c r="K292" s="654"/>
      <c r="L292" s="654"/>
      <c r="M292" s="654"/>
      <c r="N292" s="654"/>
      <c r="O292" s="654"/>
      <c r="P292" s="654"/>
      <c r="Q292" s="655"/>
      <c r="R292" s="197"/>
      <c r="S292" s="1"/>
      <c r="T292" s="1"/>
      <c r="U292" s="1"/>
      <c r="V292" s="1"/>
      <c r="W292" s="1"/>
    </row>
    <row r="293" spans="2:23" ht="15" customHeight="1" x14ac:dyDescent="0.2">
      <c r="B293" s="195"/>
      <c r="C293" s="196"/>
      <c r="D293" s="196"/>
      <c r="E293" s="196"/>
      <c r="F293" s="196"/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7"/>
      <c r="S293" s="1"/>
      <c r="T293" s="1"/>
      <c r="U293" s="1"/>
      <c r="V293" s="1"/>
      <c r="W293" s="1"/>
    </row>
    <row r="294" spans="2:23" ht="23.25" customHeight="1" thickBot="1" x14ac:dyDescent="0.25">
      <c r="B294" s="195"/>
      <c r="C294" s="670" t="s">
        <v>66</v>
      </c>
      <c r="D294" s="670"/>
      <c r="E294" s="670"/>
      <c r="F294" s="670"/>
      <c r="G294" s="670"/>
      <c r="H294" s="670"/>
      <c r="I294" s="670"/>
      <c r="J294" s="670"/>
      <c r="K294" s="670"/>
      <c r="L294" s="670"/>
      <c r="M294" s="670"/>
      <c r="N294" s="670"/>
      <c r="O294" s="670"/>
      <c r="P294" s="670"/>
      <c r="Q294" s="670"/>
      <c r="R294" s="197"/>
      <c r="S294" s="1"/>
      <c r="T294" s="1"/>
      <c r="U294" s="1"/>
      <c r="V294" s="1"/>
      <c r="W294" s="1"/>
    </row>
    <row r="295" spans="2:23" ht="27" customHeight="1" thickBot="1" x14ac:dyDescent="0.25">
      <c r="B295" s="195"/>
      <c r="C295" s="662" t="s">
        <v>337</v>
      </c>
      <c r="D295" s="663"/>
      <c r="E295" s="664"/>
      <c r="F295" s="8" t="s">
        <v>22</v>
      </c>
      <c r="G295" s="14">
        <v>0</v>
      </c>
      <c r="H295" s="12"/>
      <c r="I295" s="9" t="s">
        <v>23</v>
      </c>
      <c r="J295" s="10">
        <v>1</v>
      </c>
      <c r="K295" s="11" t="s">
        <v>25</v>
      </c>
      <c r="L295" s="12">
        <v>0</v>
      </c>
      <c r="M295" s="9" t="s">
        <v>24</v>
      </c>
      <c r="N295" s="13"/>
      <c r="O295" s="12">
        <v>0</v>
      </c>
      <c r="P295" s="13" t="s">
        <v>26</v>
      </c>
      <c r="Q295" s="12">
        <v>0</v>
      </c>
      <c r="R295" s="197"/>
      <c r="S295" s="1"/>
      <c r="T295" s="1"/>
      <c r="U295" s="1"/>
      <c r="V295" s="1"/>
      <c r="W295" s="1"/>
    </row>
    <row r="296" spans="2:23" ht="55.5" customHeight="1" x14ac:dyDescent="0.2">
      <c r="B296" s="195"/>
      <c r="C296" s="665"/>
      <c r="D296" s="666"/>
      <c r="E296" s="666"/>
      <c r="F296" s="667" t="s">
        <v>96</v>
      </c>
      <c r="G296" s="668"/>
      <c r="H296" s="668"/>
      <c r="I296" s="668"/>
      <c r="J296" s="668"/>
      <c r="K296" s="668"/>
      <c r="L296" s="668"/>
      <c r="M296" s="668"/>
      <c r="N296" s="668"/>
      <c r="O296" s="668"/>
      <c r="P296" s="668"/>
      <c r="Q296" s="669"/>
      <c r="R296" s="197"/>
      <c r="S296" s="1"/>
      <c r="T296" s="1"/>
      <c r="U296" s="1"/>
      <c r="V296" s="1"/>
      <c r="W296" s="1"/>
    </row>
    <row r="297" spans="2:23" ht="17.25" customHeight="1" x14ac:dyDescent="0.2">
      <c r="B297" s="195"/>
      <c r="C297" s="677" t="s">
        <v>93</v>
      </c>
      <c r="D297" s="678"/>
      <c r="E297" s="679"/>
      <c r="F297" s="671" t="s">
        <v>167</v>
      </c>
      <c r="G297" s="672"/>
      <c r="H297" s="672"/>
      <c r="I297" s="672"/>
      <c r="J297" s="672"/>
      <c r="K297" s="672"/>
      <c r="L297" s="672"/>
      <c r="M297" s="672"/>
      <c r="N297" s="672"/>
      <c r="O297" s="672"/>
      <c r="P297" s="672"/>
      <c r="Q297" s="673"/>
      <c r="R297" s="197"/>
      <c r="S297" s="1"/>
      <c r="T297" s="1"/>
      <c r="U297" s="1"/>
      <c r="V297" s="1"/>
      <c r="W297" s="1"/>
    </row>
    <row r="298" spans="2:23" ht="17.25" customHeight="1" x14ac:dyDescent="0.2">
      <c r="B298" s="195"/>
      <c r="C298" s="677" t="s">
        <v>92</v>
      </c>
      <c r="D298" s="678"/>
      <c r="E298" s="679"/>
      <c r="F298" s="683" t="s">
        <v>241</v>
      </c>
      <c r="G298" s="361"/>
      <c r="H298" s="361"/>
      <c r="I298" s="361"/>
      <c r="J298" s="361"/>
      <c r="K298" s="361"/>
      <c r="L298" s="361"/>
      <c r="M298" s="361"/>
      <c r="N298" s="361"/>
      <c r="O298" s="361"/>
      <c r="P298" s="361"/>
      <c r="Q298" s="362"/>
      <c r="R298" s="197"/>
      <c r="S298" s="1"/>
      <c r="T298" s="1"/>
      <c r="U298" s="1"/>
      <c r="V298" s="1"/>
      <c r="W298" s="1"/>
    </row>
    <row r="299" spans="2:23" ht="17.25" customHeight="1" thickBot="1" x14ac:dyDescent="0.25">
      <c r="B299" s="195"/>
      <c r="C299" s="680" t="s">
        <v>94</v>
      </c>
      <c r="D299" s="681"/>
      <c r="E299" s="682"/>
      <c r="F299" s="674" t="s">
        <v>95</v>
      </c>
      <c r="G299" s="675"/>
      <c r="H299" s="675"/>
      <c r="I299" s="675"/>
      <c r="J299" s="675"/>
      <c r="K299" s="675"/>
      <c r="L299" s="675"/>
      <c r="M299" s="675"/>
      <c r="N299" s="675"/>
      <c r="O299" s="675"/>
      <c r="P299" s="675"/>
      <c r="Q299" s="676"/>
      <c r="R299" s="197"/>
      <c r="S299" s="1"/>
      <c r="T299" s="1"/>
      <c r="U299" s="1"/>
      <c r="V299" s="1"/>
      <c r="W299" s="1"/>
    </row>
    <row r="300" spans="2:23" ht="20.25" customHeight="1" x14ac:dyDescent="0.2">
      <c r="B300" s="195"/>
      <c r="C300" s="625" t="s">
        <v>15</v>
      </c>
      <c r="D300" s="626"/>
      <c r="E300" s="627"/>
      <c r="F300" s="628" t="s">
        <v>19</v>
      </c>
      <c r="G300" s="628"/>
      <c r="H300" s="628"/>
      <c r="I300" s="628"/>
      <c r="J300" s="628"/>
      <c r="K300" s="628"/>
      <c r="L300" s="628"/>
      <c r="M300" s="628"/>
      <c r="N300" s="628"/>
      <c r="O300" s="628"/>
      <c r="P300" s="628"/>
      <c r="Q300" s="629"/>
      <c r="R300" s="197"/>
      <c r="S300" s="1"/>
      <c r="T300" s="1"/>
      <c r="U300" s="1"/>
      <c r="V300" s="1"/>
      <c r="W300" s="1"/>
    </row>
    <row r="301" spans="2:23" ht="20.25" customHeight="1" x14ac:dyDescent="0.2">
      <c r="B301" s="195"/>
      <c r="C301" s="625" t="s">
        <v>309</v>
      </c>
      <c r="D301" s="626"/>
      <c r="E301" s="627"/>
      <c r="F301" s="628" t="s">
        <v>90</v>
      </c>
      <c r="G301" s="628"/>
      <c r="H301" s="628"/>
      <c r="I301" s="628"/>
      <c r="J301" s="628"/>
      <c r="K301" s="628"/>
      <c r="L301" s="628"/>
      <c r="M301" s="628"/>
      <c r="N301" s="628"/>
      <c r="O301" s="628"/>
      <c r="P301" s="628"/>
      <c r="Q301" s="629"/>
      <c r="R301" s="197"/>
      <c r="S301" s="1"/>
      <c r="T301" s="1"/>
      <c r="U301" s="1"/>
      <c r="V301" s="1"/>
      <c r="W301" s="1"/>
    </row>
    <row r="302" spans="2:23" ht="20.25" customHeight="1" x14ac:dyDescent="0.2">
      <c r="B302" s="195"/>
      <c r="C302" s="625" t="s">
        <v>14</v>
      </c>
      <c r="D302" s="626"/>
      <c r="E302" s="627"/>
      <c r="F302" s="628" t="s">
        <v>311</v>
      </c>
      <c r="G302" s="628"/>
      <c r="H302" s="628"/>
      <c r="I302" s="628"/>
      <c r="J302" s="628"/>
      <c r="K302" s="628"/>
      <c r="L302" s="628"/>
      <c r="M302" s="628"/>
      <c r="N302" s="628"/>
      <c r="O302" s="628"/>
      <c r="P302" s="628"/>
      <c r="Q302" s="629"/>
      <c r="R302" s="197"/>
      <c r="S302" s="1"/>
      <c r="T302" s="1"/>
      <c r="U302" s="1"/>
      <c r="V302" s="1"/>
      <c r="W302" s="1"/>
    </row>
    <row r="303" spans="2:23" ht="20.25" customHeight="1" thickBot="1" x14ac:dyDescent="0.25">
      <c r="B303" s="195"/>
      <c r="C303" s="651" t="s">
        <v>13</v>
      </c>
      <c r="D303" s="652"/>
      <c r="E303" s="653"/>
      <c r="F303" s="654" t="s">
        <v>253</v>
      </c>
      <c r="G303" s="654"/>
      <c r="H303" s="654"/>
      <c r="I303" s="654"/>
      <c r="J303" s="654"/>
      <c r="K303" s="654"/>
      <c r="L303" s="654"/>
      <c r="M303" s="654"/>
      <c r="N303" s="654"/>
      <c r="O303" s="654"/>
      <c r="P303" s="654"/>
      <c r="Q303" s="655"/>
      <c r="R303" s="197"/>
      <c r="S303" s="1"/>
      <c r="T303" s="1"/>
      <c r="U303" s="1"/>
      <c r="V303" s="1"/>
      <c r="W303" s="1"/>
    </row>
    <row r="304" spans="2:23" ht="15" thickBot="1" x14ac:dyDescent="0.25">
      <c r="B304" s="195"/>
      <c r="C304" s="198"/>
      <c r="D304" s="198"/>
      <c r="E304" s="198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200"/>
      <c r="R304" s="197"/>
      <c r="S304" s="1"/>
      <c r="T304" s="1"/>
      <c r="U304" s="1"/>
      <c r="V304" s="1"/>
      <c r="W304" s="1"/>
    </row>
    <row r="305" spans="2:80" ht="27.75" customHeight="1" x14ac:dyDescent="0.2">
      <c r="B305" s="195"/>
      <c r="C305" s="656" t="s">
        <v>231</v>
      </c>
      <c r="D305" s="657"/>
      <c r="E305" s="658"/>
      <c r="F305" s="241" t="s">
        <v>20</v>
      </c>
      <c r="G305" s="242"/>
      <c r="H305" s="242"/>
      <c r="I305" s="242"/>
      <c r="J305" s="702" t="s">
        <v>97</v>
      </c>
      <c r="K305" s="703"/>
      <c r="L305" s="704"/>
      <c r="M305" s="345" t="s">
        <v>20</v>
      </c>
      <c r="N305" s="346"/>
      <c r="O305" s="346"/>
      <c r="P305" s="346"/>
      <c r="Q305" s="347"/>
      <c r="R305" s="197"/>
      <c r="S305" s="1"/>
      <c r="T305" s="1"/>
      <c r="U305" s="1"/>
      <c r="V305" s="1"/>
      <c r="W305" s="1"/>
    </row>
    <row r="306" spans="2:80" ht="21" customHeight="1" x14ac:dyDescent="0.2">
      <c r="B306" s="195"/>
      <c r="C306" s="711" t="s">
        <v>98</v>
      </c>
      <c r="D306" s="712"/>
      <c r="E306" s="713"/>
      <c r="F306" s="239" t="s">
        <v>20</v>
      </c>
      <c r="G306" s="240"/>
      <c r="H306" s="240"/>
      <c r="I306" s="240"/>
      <c r="J306" s="312" t="s">
        <v>17</v>
      </c>
      <c r="K306" s="313"/>
      <c r="L306" s="314"/>
      <c r="M306" s="257" t="s">
        <v>20</v>
      </c>
      <c r="N306" s="258"/>
      <c r="O306" s="258"/>
      <c r="P306" s="258"/>
      <c r="Q306" s="259"/>
      <c r="R306" s="197"/>
      <c r="S306" s="1"/>
      <c r="T306" s="1"/>
      <c r="U306" s="1"/>
      <c r="V306" s="1"/>
      <c r="W306" s="1"/>
    </row>
    <row r="307" spans="2:80" ht="21" customHeight="1" x14ac:dyDescent="0.2">
      <c r="B307" s="195"/>
      <c r="C307" s="711" t="s">
        <v>103</v>
      </c>
      <c r="D307" s="712"/>
      <c r="E307" s="713"/>
      <c r="F307" s="239" t="s">
        <v>20</v>
      </c>
      <c r="G307" s="240"/>
      <c r="H307" s="240"/>
      <c r="I307" s="240"/>
      <c r="J307" s="312" t="s">
        <v>98</v>
      </c>
      <c r="K307" s="313"/>
      <c r="L307" s="314"/>
      <c r="M307" s="257" t="s">
        <v>20</v>
      </c>
      <c r="N307" s="258"/>
      <c r="O307" s="258"/>
      <c r="P307" s="258"/>
      <c r="Q307" s="259"/>
      <c r="R307" s="197"/>
      <c r="S307" s="1"/>
      <c r="T307" s="1"/>
      <c r="U307" s="1"/>
      <c r="V307" s="1"/>
      <c r="W307" s="1"/>
    </row>
    <row r="308" spans="2:80" ht="21" customHeight="1" x14ac:dyDescent="0.2">
      <c r="B308" s="195"/>
      <c r="C308" s="312" t="s">
        <v>17</v>
      </c>
      <c r="D308" s="313"/>
      <c r="E308" s="314"/>
      <c r="F308" s="239" t="s">
        <v>20</v>
      </c>
      <c r="G308" s="240"/>
      <c r="H308" s="240"/>
      <c r="I308" s="240"/>
      <c r="J308" s="312" t="s">
        <v>104</v>
      </c>
      <c r="K308" s="313"/>
      <c r="L308" s="314"/>
      <c r="M308" s="257" t="s">
        <v>20</v>
      </c>
      <c r="N308" s="258"/>
      <c r="O308" s="258"/>
      <c r="P308" s="258"/>
      <c r="Q308" s="259"/>
      <c r="R308" s="197"/>
      <c r="S308" s="1"/>
      <c r="T308" s="1"/>
      <c r="U308" s="1"/>
      <c r="V308" s="1"/>
      <c r="W308" s="1"/>
    </row>
    <row r="309" spans="2:80" ht="21" customHeight="1" thickBot="1" x14ac:dyDescent="0.25">
      <c r="B309" s="195"/>
      <c r="C309" s="705" t="s">
        <v>99</v>
      </c>
      <c r="D309" s="706"/>
      <c r="E309" s="707"/>
      <c r="F309" s="243" t="s">
        <v>20</v>
      </c>
      <c r="G309" s="244"/>
      <c r="H309" s="244"/>
      <c r="I309" s="244"/>
      <c r="J309" s="705" t="s">
        <v>230</v>
      </c>
      <c r="K309" s="706"/>
      <c r="L309" s="707"/>
      <c r="M309" s="260" t="s">
        <v>20</v>
      </c>
      <c r="N309" s="261"/>
      <c r="O309" s="261"/>
      <c r="P309" s="261"/>
      <c r="Q309" s="262"/>
      <c r="R309" s="197"/>
      <c r="S309" s="1"/>
      <c r="T309" s="1"/>
      <c r="U309" s="1"/>
      <c r="V309" s="1"/>
      <c r="W309" s="1"/>
    </row>
    <row r="310" spans="2:80" ht="15" thickBot="1" x14ac:dyDescent="0.25">
      <c r="B310" s="195"/>
      <c r="C310" s="245"/>
      <c r="D310" s="245"/>
      <c r="E310" s="245"/>
      <c r="F310" s="246"/>
      <c r="G310" s="246"/>
      <c r="H310" s="246"/>
      <c r="I310" s="246"/>
      <c r="J310" s="246"/>
      <c r="K310" s="246"/>
      <c r="L310" s="246"/>
      <c r="M310" s="246"/>
      <c r="N310" s="246"/>
      <c r="O310" s="246"/>
      <c r="P310" s="246"/>
      <c r="Q310" s="246"/>
      <c r="R310" s="197"/>
      <c r="S310" s="1"/>
      <c r="T310" s="1"/>
      <c r="U310" s="1"/>
      <c r="V310" s="1"/>
      <c r="W310" s="1"/>
    </row>
    <row r="311" spans="2:80" x14ac:dyDescent="0.2">
      <c r="B311" s="195"/>
      <c r="C311" s="587" t="s">
        <v>310</v>
      </c>
      <c r="D311" s="588"/>
      <c r="E311" s="589"/>
      <c r="F311" s="667" t="s">
        <v>343</v>
      </c>
      <c r="G311" s="668"/>
      <c r="H311" s="668"/>
      <c r="I311" s="668"/>
      <c r="J311" s="668"/>
      <c r="K311" s="668"/>
      <c r="L311" s="668"/>
      <c r="M311" s="668"/>
      <c r="N311" s="668"/>
      <c r="O311" s="668"/>
      <c r="P311" s="668"/>
      <c r="Q311" s="669"/>
      <c r="R311" s="197"/>
      <c r="S311" s="1"/>
      <c r="T311" s="1"/>
      <c r="U311" s="1"/>
      <c r="V311" s="1"/>
      <c r="W311" s="1"/>
    </row>
    <row r="312" spans="2:80" ht="13.5" thickBot="1" x14ac:dyDescent="0.25">
      <c r="B312" s="195"/>
      <c r="C312" s="590"/>
      <c r="D312" s="591"/>
      <c r="E312" s="592"/>
      <c r="F312" s="708"/>
      <c r="G312" s="709"/>
      <c r="H312" s="709"/>
      <c r="I312" s="709"/>
      <c r="J312" s="709"/>
      <c r="K312" s="709"/>
      <c r="L312" s="709"/>
      <c r="M312" s="709"/>
      <c r="N312" s="709"/>
      <c r="O312" s="709"/>
      <c r="P312" s="709"/>
      <c r="Q312" s="710"/>
      <c r="R312" s="197"/>
      <c r="S312" s="1"/>
      <c r="T312" s="1"/>
      <c r="U312" s="1"/>
      <c r="V312" s="1"/>
      <c r="W312" s="1"/>
    </row>
    <row r="313" spans="2:80" ht="15.75" customHeight="1" x14ac:dyDescent="0.2">
      <c r="B313" s="195"/>
      <c r="C313" s="195"/>
      <c r="D313" s="195"/>
      <c r="E313" s="195"/>
      <c r="F313" s="195"/>
      <c r="G313" s="195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  <c r="R313" s="195"/>
    </row>
    <row r="314" spans="2:80" ht="30" customHeight="1" x14ac:dyDescent="0.2"/>
    <row r="315" spans="2:80" ht="40.5" customHeight="1" x14ac:dyDescent="0.25">
      <c r="C315" s="439" t="s">
        <v>117</v>
      </c>
      <c r="D315" s="439"/>
      <c r="E315" s="439"/>
      <c r="F315" s="439"/>
      <c r="G315" s="439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</row>
    <row r="316" spans="2:80" ht="12" customHeight="1" thickBot="1" x14ac:dyDescent="0.3">
      <c r="B316" s="45"/>
      <c r="C316" s="46"/>
      <c r="D316" s="47"/>
      <c r="E316" s="47"/>
      <c r="F316" s="47"/>
      <c r="G316" s="47"/>
      <c r="H316" s="47"/>
      <c r="I316" s="47"/>
      <c r="J316" s="47"/>
      <c r="K316" s="47"/>
      <c r="L316" s="47"/>
      <c r="M316" s="45"/>
      <c r="N316" s="45"/>
      <c r="O316" s="45"/>
      <c r="P316" s="45"/>
      <c r="Q316" s="45"/>
    </row>
    <row r="317" spans="2:80" ht="46.5" customHeight="1" thickBot="1" x14ac:dyDescent="0.25">
      <c r="B317" s="45"/>
      <c r="C317" s="487" t="str">
        <f>CONCATENATE("Zaslaním tohoto formulára na uvedenú mailovú adresu potvrdzujete, že uvedené údaje sú pravdivé a zodpovedajú aktuálnemu stavu budovy ku dňu zaslania formulára.",   "Zároveň potvrdzujete záväznú objednávku energetického certifikátu budovy v cene:  ",K39,",-€.")</f>
        <v>Zaslaním tohoto formulára na uvedenú mailovú adresu potvrdzujete, že uvedené údaje sú pravdivé a zodpovedajú aktuálnemu stavu budovy ku dňu zaslania formulára.Zároveň potvrdzujete záväznú objednávku energetického certifikátu budovy v cene:  115,-€.</v>
      </c>
      <c r="D317" s="488"/>
      <c r="E317" s="488"/>
      <c r="F317" s="488"/>
      <c r="G317" s="488"/>
      <c r="H317" s="488"/>
      <c r="I317" s="488"/>
      <c r="J317" s="488"/>
      <c r="K317" s="488"/>
      <c r="L317" s="488"/>
      <c r="M317" s="488"/>
      <c r="N317" s="488"/>
      <c r="O317" s="488"/>
      <c r="P317" s="489"/>
      <c r="Q317" s="45"/>
    </row>
    <row r="318" spans="2:80" ht="12" customHeight="1" x14ac:dyDescent="0.25">
      <c r="B318" s="45"/>
      <c r="C318" s="46"/>
      <c r="D318" s="47"/>
      <c r="E318" s="47"/>
      <c r="F318" s="47"/>
      <c r="G318" s="47"/>
      <c r="H318" s="47"/>
      <c r="I318" s="47"/>
      <c r="J318" s="47"/>
      <c r="K318" s="47"/>
      <c r="L318" s="47"/>
      <c r="M318" s="45"/>
      <c r="N318" s="45"/>
      <c r="O318" s="45"/>
      <c r="P318" s="45"/>
      <c r="Q318" s="45"/>
    </row>
    <row r="319" spans="2:80" ht="34.5" customHeight="1" x14ac:dyDescent="0.25">
      <c r="C319" s="38"/>
      <c r="D319" s="39"/>
      <c r="E319" s="39"/>
      <c r="F319" s="39"/>
      <c r="G319" s="39"/>
      <c r="H319" s="39"/>
      <c r="I319" s="39"/>
      <c r="J319" s="39"/>
      <c r="K319" s="39"/>
      <c r="L319" s="39"/>
    </row>
    <row r="320" spans="2:80" s="19" customFormat="1" ht="16.5" customHeight="1" x14ac:dyDescent="0.2">
      <c r="CA320" s="128"/>
      <c r="CB320" s="128"/>
    </row>
    <row r="321" spans="3:94" ht="20.25" customHeight="1" x14ac:dyDescent="0.2"/>
    <row r="322" spans="3:94" ht="31.5" customHeight="1" x14ac:dyDescent="0.25">
      <c r="C322" s="148" t="s">
        <v>124</v>
      </c>
      <c r="D322" s="147"/>
      <c r="E322" s="147"/>
      <c r="F322" s="147"/>
      <c r="G322" s="150"/>
      <c r="H322" s="150" t="s">
        <v>256</v>
      </c>
      <c r="I322" s="147"/>
      <c r="J322" s="149" t="s">
        <v>255</v>
      </c>
      <c r="K322" s="147"/>
      <c r="L322" s="147"/>
      <c r="M322" s="147"/>
      <c r="N322" s="147"/>
      <c r="O322" s="147"/>
      <c r="P322" s="147"/>
      <c r="Q322" s="147"/>
    </row>
    <row r="323" spans="3:94" s="23" customFormat="1" ht="8.25" customHeight="1" x14ac:dyDescent="0.25">
      <c r="C323" s="505"/>
      <c r="D323" s="505"/>
      <c r="E323" s="505"/>
      <c r="F323" s="505"/>
      <c r="G323" s="505"/>
      <c r="H323" s="505"/>
      <c r="I323" s="505"/>
      <c r="J323" s="505"/>
      <c r="K323" s="505"/>
      <c r="L323" s="505"/>
      <c r="M323" s="505"/>
      <c r="N323" s="505"/>
      <c r="O323" s="505"/>
      <c r="P323" s="505"/>
      <c r="Q323" s="505"/>
      <c r="CA323" s="128"/>
      <c r="CB323" s="128"/>
    </row>
    <row r="324" spans="3:94" s="23" customFormat="1" ht="20.25" customHeight="1" x14ac:dyDescent="0.2">
      <c r="C324" s="316" t="s">
        <v>210</v>
      </c>
      <c r="D324" s="316"/>
      <c r="E324" s="316"/>
      <c r="F324" s="316"/>
      <c r="G324" s="316"/>
      <c r="H324" s="316"/>
      <c r="I324" s="316"/>
      <c r="J324" s="316"/>
      <c r="K324" s="316"/>
      <c r="L324" s="316"/>
      <c r="M324" s="316"/>
      <c r="N324" s="316"/>
      <c r="O324" s="316"/>
      <c r="P324" s="316"/>
      <c r="Q324" s="316"/>
      <c r="CA324" s="128"/>
      <c r="CB324" s="128"/>
    </row>
    <row r="325" spans="3:94" s="16" customFormat="1" ht="34.5" customHeight="1" x14ac:dyDescent="0.2">
      <c r="C325" s="506" t="s">
        <v>211</v>
      </c>
      <c r="D325" s="506"/>
      <c r="E325" s="506"/>
      <c r="F325" s="506"/>
      <c r="G325" s="506"/>
      <c r="H325" s="506"/>
      <c r="I325" s="506"/>
      <c r="J325" s="506"/>
      <c r="K325" s="506"/>
      <c r="L325" s="506"/>
      <c r="M325" s="506"/>
      <c r="N325" s="506"/>
      <c r="O325" s="506"/>
      <c r="P325" s="506"/>
      <c r="Q325" s="506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28"/>
      <c r="CB325" s="128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</row>
    <row r="326" spans="3:94" s="16" customFormat="1" ht="16.5" customHeight="1" x14ac:dyDescent="0.2">
      <c r="C326" s="117" t="s">
        <v>259</v>
      </c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28"/>
      <c r="CB326" s="128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</row>
    <row r="327" spans="3:94" s="16" customFormat="1" ht="16.5" customHeight="1" x14ac:dyDescent="0.2">
      <c r="C327" s="118" t="s">
        <v>202</v>
      </c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28"/>
      <c r="CB327" s="128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</row>
    <row r="328" spans="3:94" s="16" customFormat="1" ht="8.25" customHeight="1" x14ac:dyDescent="0.2">
      <c r="C328" s="506" t="s">
        <v>207</v>
      </c>
      <c r="D328" s="506"/>
      <c r="E328" s="506"/>
      <c r="F328" s="506"/>
      <c r="G328" s="506"/>
      <c r="H328" s="506"/>
      <c r="I328" s="506"/>
      <c r="J328" s="506"/>
      <c r="K328" s="506"/>
      <c r="L328" s="506"/>
      <c r="M328" s="506"/>
      <c r="N328" s="506"/>
      <c r="O328" s="506"/>
      <c r="P328" s="506"/>
      <c r="Q328" s="506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28"/>
      <c r="CB328" s="128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</row>
    <row r="329" spans="3:94" s="16" customFormat="1" ht="16.5" customHeight="1" x14ac:dyDescent="0.2">
      <c r="C329" s="506"/>
      <c r="D329" s="506"/>
      <c r="E329" s="506"/>
      <c r="F329" s="506"/>
      <c r="G329" s="506"/>
      <c r="H329" s="506"/>
      <c r="I329" s="506"/>
      <c r="J329" s="506"/>
      <c r="K329" s="506"/>
      <c r="L329" s="506"/>
      <c r="M329" s="506"/>
      <c r="N329" s="506"/>
      <c r="O329" s="506"/>
      <c r="P329" s="506"/>
      <c r="Q329" s="506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28"/>
      <c r="CB329" s="128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</row>
    <row r="330" spans="3:94" s="16" customFormat="1" ht="17.25" customHeight="1" x14ac:dyDescent="0.2">
      <c r="C330" s="117" t="s">
        <v>209</v>
      </c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28"/>
      <c r="CB330" s="128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</row>
    <row r="331" spans="3:94" s="16" customFormat="1" ht="17.25" customHeight="1" x14ac:dyDescent="0.2">
      <c r="C331" s="117" t="s">
        <v>208</v>
      </c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28"/>
      <c r="CB331" s="128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</row>
    <row r="332" spans="3:94" s="16" customFormat="1" ht="15" customHeight="1" x14ac:dyDescent="0.2">
      <c r="C332" s="117" t="s">
        <v>206</v>
      </c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28"/>
      <c r="CB332" s="128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</row>
    <row r="333" spans="3:94" s="16" customFormat="1" ht="15" customHeight="1" x14ac:dyDescent="0.2">
      <c r="C333" s="117" t="s">
        <v>224</v>
      </c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28"/>
      <c r="CB333" s="128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</row>
    <row r="334" spans="3:94" s="16" customFormat="1" ht="24" customHeight="1" x14ac:dyDescent="0.2">
      <c r="C334" s="116" t="s">
        <v>121</v>
      </c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5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28"/>
      <c r="CB334" s="128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</row>
    <row r="335" spans="3:94" s="16" customFormat="1" ht="16.5" customHeight="1" x14ac:dyDescent="0.25">
      <c r="C335" s="49" t="s">
        <v>125</v>
      </c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28"/>
      <c r="CB335" s="128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</row>
    <row r="336" spans="3:94" s="16" customFormat="1" ht="16.5" customHeight="1" x14ac:dyDescent="0.2">
      <c r="C336" s="35" t="s">
        <v>100</v>
      </c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28"/>
      <c r="CB336" s="128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</row>
    <row r="337" spans="3:94" s="16" customFormat="1" ht="16.5" customHeight="1" x14ac:dyDescent="0.2">
      <c r="C337" s="35" t="s">
        <v>101</v>
      </c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28"/>
      <c r="CB337" s="128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</row>
    <row r="338" spans="3:94" s="16" customFormat="1" ht="16.5" customHeight="1" x14ac:dyDescent="0.2">
      <c r="C338" s="35" t="s">
        <v>203</v>
      </c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28"/>
      <c r="CB338" s="128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</row>
    <row r="339" spans="3:94" s="16" customFormat="1" ht="16.5" customHeight="1" x14ac:dyDescent="0.2">
      <c r="C339" s="35" t="s">
        <v>204</v>
      </c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28"/>
      <c r="CB339" s="128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</row>
    <row r="340" spans="3:94" s="16" customFormat="1" ht="16.5" customHeight="1" x14ac:dyDescent="0.2">
      <c r="C340" s="35" t="s">
        <v>102</v>
      </c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28"/>
      <c r="CB340" s="128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</row>
    <row r="341" spans="3:94" s="16" customFormat="1" ht="6.75" customHeight="1" x14ac:dyDescent="0.2"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28"/>
      <c r="CB341" s="128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</row>
    <row r="342" spans="3:94" s="16" customFormat="1" ht="20.25" customHeight="1" x14ac:dyDescent="0.2">
      <c r="C342" s="315" t="s">
        <v>205</v>
      </c>
      <c r="D342" s="315"/>
      <c r="E342" s="315"/>
      <c r="F342" s="315"/>
      <c r="G342" s="315"/>
      <c r="H342" s="315"/>
      <c r="I342" s="315"/>
      <c r="J342" s="315"/>
      <c r="K342" s="315"/>
      <c r="L342" s="315"/>
      <c r="M342" s="315"/>
      <c r="N342" s="315"/>
      <c r="O342" s="315"/>
      <c r="P342" s="315"/>
      <c r="Q342" s="315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28"/>
      <c r="CB342" s="128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</row>
    <row r="343" spans="3:94" s="16" customFormat="1" ht="16.5" customHeight="1" x14ac:dyDescent="0.2">
      <c r="C343" s="35" t="s">
        <v>212</v>
      </c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28"/>
      <c r="CB343" s="128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</row>
    <row r="344" spans="3:94" s="16" customFormat="1" ht="16.5" customHeight="1" x14ac:dyDescent="0.2">
      <c r="C344" s="35" t="s">
        <v>105</v>
      </c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28"/>
      <c r="CB344" s="128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</row>
    <row r="345" spans="3:94" s="16" customFormat="1" ht="16.5" customHeight="1" x14ac:dyDescent="0.2">
      <c r="C345" s="35" t="s">
        <v>225</v>
      </c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28"/>
      <c r="CB345" s="128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</row>
    <row r="346" spans="3:94" s="16" customFormat="1" ht="16.5" customHeight="1" x14ac:dyDescent="0.2"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28"/>
      <c r="CB346" s="128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</row>
    <row r="347" spans="3:94" s="16" customFormat="1" ht="16.5" customHeight="1" x14ac:dyDescent="0.2"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28"/>
      <c r="CB347" s="128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</row>
    <row r="348" spans="3:94" s="19" customFormat="1" ht="16.5" hidden="1" customHeight="1" x14ac:dyDescent="0.25">
      <c r="C348" s="30" t="s">
        <v>122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CA348" s="128"/>
      <c r="CB348" s="128"/>
    </row>
    <row r="349" spans="3:94" s="19" customFormat="1" ht="16.5" customHeight="1" x14ac:dyDescent="0.2">
      <c r="CA349" s="128"/>
      <c r="CB349" s="128"/>
    </row>
    <row r="350" spans="3:94" s="16" customFormat="1" ht="16.5" customHeight="1" x14ac:dyDescent="0.2">
      <c r="C350" s="32" t="s">
        <v>126</v>
      </c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28"/>
      <c r="CB350" s="128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</row>
    <row r="351" spans="3:94" s="19" customFormat="1" ht="16.5" customHeight="1" x14ac:dyDescent="0.2">
      <c r="C351" s="29" t="s">
        <v>70</v>
      </c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CA351" s="128"/>
      <c r="CB351" s="128"/>
    </row>
    <row r="352" spans="3:94" s="16" customFormat="1" ht="19.5" customHeight="1" x14ac:dyDescent="0.2">
      <c r="C352" s="1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28"/>
      <c r="CB352" s="128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</row>
    <row r="353" spans="3:94" s="16" customFormat="1" ht="16.5" customHeight="1" x14ac:dyDescent="0.2">
      <c r="C353" s="32" t="s">
        <v>234</v>
      </c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28"/>
      <c r="CB353" s="128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</row>
    <row r="354" spans="3:94" s="16" customFormat="1" ht="16.5" customHeight="1" x14ac:dyDescent="0.2">
      <c r="C354" s="569" t="s">
        <v>169</v>
      </c>
      <c r="D354" s="569"/>
      <c r="E354" s="569"/>
      <c r="F354" s="569"/>
      <c r="G354" s="569"/>
      <c r="H354" s="569"/>
      <c r="I354" s="569"/>
      <c r="J354" s="569"/>
      <c r="K354" s="569"/>
      <c r="L354" s="569"/>
      <c r="M354" s="569"/>
      <c r="N354" s="569"/>
      <c r="O354" s="569"/>
      <c r="P354" s="569"/>
      <c r="Q354" s="56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28"/>
      <c r="CB354" s="128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</row>
    <row r="355" spans="3:94" s="16" customFormat="1" ht="19.5" customHeight="1" x14ac:dyDescent="0.2">
      <c r="C355" s="1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28"/>
      <c r="CB355" s="128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</row>
    <row r="356" spans="3:94" s="16" customFormat="1" ht="58.5" customHeight="1" x14ac:dyDescent="0.2">
      <c r="C356" s="504" t="s">
        <v>200</v>
      </c>
      <c r="D356" s="504"/>
      <c r="E356" s="504"/>
      <c r="F356" s="504"/>
      <c r="G356" s="504"/>
      <c r="H356" s="504"/>
      <c r="I356" s="504"/>
      <c r="J356" s="504"/>
      <c r="K356" s="504"/>
      <c r="L356" s="504"/>
      <c r="M356" s="504"/>
      <c r="N356" s="504"/>
      <c r="O356" s="504"/>
      <c r="P356" s="504"/>
      <c r="Q356" s="504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28"/>
      <c r="CB356" s="128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</row>
    <row r="357" spans="3:94" s="16" customFormat="1" ht="16.5" customHeight="1" x14ac:dyDescent="0.2">
      <c r="C357" s="33" t="s">
        <v>76</v>
      </c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28"/>
      <c r="CB357" s="128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</row>
    <row r="358" spans="3:94" s="16" customFormat="1" ht="21" customHeight="1" x14ac:dyDescent="0.2">
      <c r="C358" s="29" t="s">
        <v>185</v>
      </c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28"/>
      <c r="CB358" s="128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</row>
    <row r="359" spans="3:94" s="16" customFormat="1" ht="21" customHeight="1" x14ac:dyDescent="0.2">
      <c r="C359" s="29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28"/>
      <c r="CB359" s="128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</row>
    <row r="360" spans="3:94" ht="21" customHeight="1" x14ac:dyDescent="0.2">
      <c r="C360" s="486" t="s">
        <v>243</v>
      </c>
      <c r="D360" s="486"/>
      <c r="E360" s="486"/>
      <c r="F360" s="486"/>
      <c r="G360" s="486"/>
      <c r="H360" s="486"/>
      <c r="I360" s="486"/>
      <c r="J360" s="486"/>
      <c r="K360" s="486"/>
      <c r="L360" s="486"/>
      <c r="M360" s="486"/>
      <c r="N360" s="486"/>
      <c r="O360" s="486"/>
      <c r="P360" s="486"/>
      <c r="Q360" s="486"/>
    </row>
    <row r="361" spans="3:94" ht="21" customHeight="1" x14ac:dyDescent="0.3">
      <c r="C361" s="485" t="s">
        <v>173</v>
      </c>
      <c r="D361" s="485"/>
      <c r="E361" s="485"/>
      <c r="F361" s="485"/>
      <c r="G361" s="485"/>
      <c r="H361" s="485"/>
      <c r="I361" s="485"/>
      <c r="J361" s="485"/>
      <c r="K361" s="485"/>
      <c r="L361" s="485"/>
      <c r="M361" s="485"/>
      <c r="N361" s="485"/>
      <c r="O361" s="485"/>
      <c r="P361" s="485"/>
      <c r="Q361" s="485"/>
    </row>
    <row r="362" spans="3:94" ht="21" customHeight="1" x14ac:dyDescent="0.2">
      <c r="C362" s="16"/>
      <c r="G362" s="6"/>
      <c r="H362" s="6"/>
      <c r="I362" s="6"/>
      <c r="J362" s="6"/>
      <c r="K362" s="6"/>
    </row>
    <row r="363" spans="3:94" ht="21" customHeight="1" x14ac:dyDescent="0.2">
      <c r="G363" s="6"/>
      <c r="H363" s="6"/>
      <c r="I363" s="6"/>
      <c r="J363" s="6"/>
      <c r="K363" s="6"/>
    </row>
    <row r="364" spans="3:94" ht="135" customHeight="1" x14ac:dyDescent="0.2">
      <c r="C364" s="307" t="s">
        <v>257</v>
      </c>
      <c r="D364" s="308"/>
      <c r="E364" s="308"/>
      <c r="F364" s="308"/>
      <c r="G364" s="308"/>
      <c r="H364" s="308"/>
      <c r="I364" s="308"/>
      <c r="J364" s="308"/>
      <c r="K364" s="308"/>
      <c r="L364" s="308"/>
      <c r="M364" s="308"/>
      <c r="N364" s="308"/>
      <c r="O364" s="308"/>
      <c r="P364" s="308"/>
      <c r="Q364" s="308"/>
    </row>
    <row r="365" spans="3:94" ht="21" customHeight="1" x14ac:dyDescent="0.2"/>
    <row r="366" spans="3:94" ht="21" customHeight="1" x14ac:dyDescent="0.2"/>
    <row r="367" spans="3:94" ht="21" customHeight="1" x14ac:dyDescent="0.2"/>
    <row r="368" spans="3:94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</sheetData>
  <sheetProtection algorithmName="SHA-512" hashValue="RfxLp7anp9jVfRPgsLgV+NJTc7xdtmdJISnHQusyaXSPliUNsifwqS3b3QbVRrq1tQOBtb2kkoUpY8PEEatU2Q==" saltValue="ptHyw4R9c9RmuhH0qo8YdQ==" spinCount="100000" sheet="1" objects="1" scenarios="1"/>
  <mergeCells count="563">
    <mergeCell ref="C89:L89"/>
    <mergeCell ref="C100:L100"/>
    <mergeCell ref="E108:G108"/>
    <mergeCell ref="K102:M102"/>
    <mergeCell ref="C99:L99"/>
    <mergeCell ref="C96:L96"/>
    <mergeCell ref="E107:G107"/>
    <mergeCell ref="E106:G106"/>
    <mergeCell ref="E104:G104"/>
    <mergeCell ref="E105:G105"/>
    <mergeCell ref="H109:J109"/>
    <mergeCell ref="K116:L116"/>
    <mergeCell ref="D121:D125"/>
    <mergeCell ref="D103:D104"/>
    <mergeCell ref="E103:G103"/>
    <mergeCell ref="K111:L111"/>
    <mergeCell ref="G112:H112"/>
    <mergeCell ref="G113:H113"/>
    <mergeCell ref="G114:H114"/>
    <mergeCell ref="G115:H115"/>
    <mergeCell ref="G116:H116"/>
    <mergeCell ref="K115:L115"/>
    <mergeCell ref="P18:W18"/>
    <mergeCell ref="P22:W22"/>
    <mergeCell ref="P20:W20"/>
    <mergeCell ref="L32:M32"/>
    <mergeCell ref="P16:W16"/>
    <mergeCell ref="P14:W14"/>
    <mergeCell ref="P24:W24"/>
    <mergeCell ref="P30:W30"/>
    <mergeCell ref="P26:W26"/>
    <mergeCell ref="P28:W28"/>
    <mergeCell ref="L135:M135"/>
    <mergeCell ref="J135:K135"/>
    <mergeCell ref="E173:I173"/>
    <mergeCell ref="P200:S202"/>
    <mergeCell ref="L147:M147"/>
    <mergeCell ref="E148:I148"/>
    <mergeCell ref="J148:K148"/>
    <mergeCell ref="E147:I147"/>
    <mergeCell ref="E191:I191"/>
    <mergeCell ref="E192:I192"/>
    <mergeCell ref="J192:K192"/>
    <mergeCell ref="E195:I195"/>
    <mergeCell ref="J195:K195"/>
    <mergeCell ref="E160:I160"/>
    <mergeCell ref="J160:K160"/>
    <mergeCell ref="E161:I161"/>
    <mergeCell ref="J147:K147"/>
    <mergeCell ref="E149:I149"/>
    <mergeCell ref="J149:K149"/>
    <mergeCell ref="L172:M172"/>
    <mergeCell ref="L159:M159"/>
    <mergeCell ref="J159:K159"/>
    <mergeCell ref="E159:I159"/>
    <mergeCell ref="J143:K143"/>
    <mergeCell ref="E119:F119"/>
    <mergeCell ref="G117:H117"/>
    <mergeCell ref="G118:H118"/>
    <mergeCell ref="G119:H119"/>
    <mergeCell ref="E111:F111"/>
    <mergeCell ref="G111:H111"/>
    <mergeCell ref="C325:Q325"/>
    <mergeCell ref="J305:L305"/>
    <mergeCell ref="J306:L306"/>
    <mergeCell ref="J309:L309"/>
    <mergeCell ref="J184:K184"/>
    <mergeCell ref="C309:E309"/>
    <mergeCell ref="P203:T205"/>
    <mergeCell ref="C311:E312"/>
    <mergeCell ref="F311:Q312"/>
    <mergeCell ref="C306:E306"/>
    <mergeCell ref="E222:I222"/>
    <mergeCell ref="E132:I132"/>
    <mergeCell ref="J132:K132"/>
    <mergeCell ref="E186:I186"/>
    <mergeCell ref="E183:I183"/>
    <mergeCell ref="C307:E307"/>
    <mergeCell ref="C308:E308"/>
    <mergeCell ref="C302:E302"/>
    <mergeCell ref="C55:D57"/>
    <mergeCell ref="H64:L64"/>
    <mergeCell ref="I70:J70"/>
    <mergeCell ref="K70:L70"/>
    <mergeCell ref="E116:F116"/>
    <mergeCell ref="C72:D72"/>
    <mergeCell ref="E74:G74"/>
    <mergeCell ref="E72:G72"/>
    <mergeCell ref="C71:D71"/>
    <mergeCell ref="C79:D79"/>
    <mergeCell ref="C95:L95"/>
    <mergeCell ref="E70:G70"/>
    <mergeCell ref="C74:D74"/>
    <mergeCell ref="E75:G75"/>
    <mergeCell ref="I71:L72"/>
    <mergeCell ref="C101:M101"/>
    <mergeCell ref="C102:C125"/>
    <mergeCell ref="L121:O121"/>
    <mergeCell ref="G122:H122"/>
    <mergeCell ref="G123:H123"/>
    <mergeCell ref="G124:H124"/>
    <mergeCell ref="G125:H125"/>
    <mergeCell ref="G121:H121"/>
    <mergeCell ref="K103:M103"/>
    <mergeCell ref="C92:L92"/>
    <mergeCell ref="E118:F118"/>
    <mergeCell ref="H106:J106"/>
    <mergeCell ref="H107:J107"/>
    <mergeCell ref="H103:J103"/>
    <mergeCell ref="H104:J104"/>
    <mergeCell ref="H105:J105"/>
    <mergeCell ref="H108:J108"/>
    <mergeCell ref="H59:L59"/>
    <mergeCell ref="K104:M104"/>
    <mergeCell ref="K105:M105"/>
    <mergeCell ref="K106:M106"/>
    <mergeCell ref="K107:M107"/>
    <mergeCell ref="K108:M108"/>
    <mergeCell ref="K109:M109"/>
    <mergeCell ref="K113:L113"/>
    <mergeCell ref="E109:G109"/>
    <mergeCell ref="E112:F112"/>
    <mergeCell ref="E115:F115"/>
    <mergeCell ref="E117:F117"/>
    <mergeCell ref="C83:L83"/>
    <mergeCell ref="C84:L84"/>
    <mergeCell ref="E102:G102"/>
    <mergeCell ref="H102:J102"/>
    <mergeCell ref="F302:Q302"/>
    <mergeCell ref="C303:E303"/>
    <mergeCell ref="F303:Q303"/>
    <mergeCell ref="C305:E305"/>
    <mergeCell ref="C292:E292"/>
    <mergeCell ref="F292:Q292"/>
    <mergeCell ref="C295:E296"/>
    <mergeCell ref="C300:E300"/>
    <mergeCell ref="F300:Q300"/>
    <mergeCell ref="C301:E301"/>
    <mergeCell ref="F301:Q301"/>
    <mergeCell ref="F296:Q296"/>
    <mergeCell ref="C294:Q294"/>
    <mergeCell ref="F297:Q297"/>
    <mergeCell ref="F299:Q299"/>
    <mergeCell ref="C297:E297"/>
    <mergeCell ref="C299:E299"/>
    <mergeCell ref="F298:Q298"/>
    <mergeCell ref="C298:E298"/>
    <mergeCell ref="C280:E280"/>
    <mergeCell ref="F280:Q280"/>
    <mergeCell ref="C289:E289"/>
    <mergeCell ref="F289:Q289"/>
    <mergeCell ref="C290:E291"/>
    <mergeCell ref="C288:E288"/>
    <mergeCell ref="F288:Q288"/>
    <mergeCell ref="C281:E281"/>
    <mergeCell ref="F281:Q283"/>
    <mergeCell ref="C282:E283"/>
    <mergeCell ref="C284:E287"/>
    <mergeCell ref="I284:J285"/>
    <mergeCell ref="K284:M285"/>
    <mergeCell ref="I286:J287"/>
    <mergeCell ref="K286:M287"/>
    <mergeCell ref="N286:Q287"/>
    <mergeCell ref="N284:Q285"/>
    <mergeCell ref="C274:E274"/>
    <mergeCell ref="F274:Q274"/>
    <mergeCell ref="C278:E279"/>
    <mergeCell ref="F279:I279"/>
    <mergeCell ref="F278:I278"/>
    <mergeCell ref="P279:Q279"/>
    <mergeCell ref="P278:Q278"/>
    <mergeCell ref="N279:O279"/>
    <mergeCell ref="N278:O278"/>
    <mergeCell ref="C272:E273"/>
    <mergeCell ref="F272:Q273"/>
    <mergeCell ref="E265:I265"/>
    <mergeCell ref="P227:S229"/>
    <mergeCell ref="E229:I229"/>
    <mergeCell ref="J229:K229"/>
    <mergeCell ref="J258:K258"/>
    <mergeCell ref="E259:I259"/>
    <mergeCell ref="J259:K259"/>
    <mergeCell ref="E262:I262"/>
    <mergeCell ref="J262:K262"/>
    <mergeCell ref="E263:I263"/>
    <mergeCell ref="J263:K263"/>
    <mergeCell ref="L254:M254"/>
    <mergeCell ref="E256:I256"/>
    <mergeCell ref="C243:D253"/>
    <mergeCell ref="C255:D265"/>
    <mergeCell ref="J264:K264"/>
    <mergeCell ref="E252:I252"/>
    <mergeCell ref="J252:K252"/>
    <mergeCell ref="J256:K256"/>
    <mergeCell ref="E257:I257"/>
    <mergeCell ref="J257:K257"/>
    <mergeCell ref="E253:I253"/>
    <mergeCell ref="P212:S214"/>
    <mergeCell ref="E213:I213"/>
    <mergeCell ref="J213:K213"/>
    <mergeCell ref="E214:I214"/>
    <mergeCell ref="J214:K214"/>
    <mergeCell ref="J215:K215"/>
    <mergeCell ref="P215:T217"/>
    <mergeCell ref="E216:I216"/>
    <mergeCell ref="J216:K216"/>
    <mergeCell ref="E217:I217"/>
    <mergeCell ref="J217:K217"/>
    <mergeCell ref="E212:I212"/>
    <mergeCell ref="J212:K212"/>
    <mergeCell ref="L208:M217"/>
    <mergeCell ref="J211:K211"/>
    <mergeCell ref="E209:I209"/>
    <mergeCell ref="E208:I208"/>
    <mergeCell ref="J208:K208"/>
    <mergeCell ref="J245:K245"/>
    <mergeCell ref="J241:K241"/>
    <mergeCell ref="E244:I244"/>
    <mergeCell ref="J246:K246"/>
    <mergeCell ref="J225:K225"/>
    <mergeCell ref="J209:K209"/>
    <mergeCell ref="E210:I210"/>
    <mergeCell ref="J210:K210"/>
    <mergeCell ref="E211:I211"/>
    <mergeCell ref="E219:I219"/>
    <mergeCell ref="E215:I215"/>
    <mergeCell ref="E227:I227"/>
    <mergeCell ref="J227:K227"/>
    <mergeCell ref="E221:I221"/>
    <mergeCell ref="J226:K226"/>
    <mergeCell ref="E226:I226"/>
    <mergeCell ref="E231:I231"/>
    <mergeCell ref="E240:I240"/>
    <mergeCell ref="J240:K240"/>
    <mergeCell ref="J221:K221"/>
    <mergeCell ref="J234:K234"/>
    <mergeCell ref="E243:I243"/>
    <mergeCell ref="J222:K222"/>
    <mergeCell ref="E174:I174"/>
    <mergeCell ref="J174:K174"/>
    <mergeCell ref="E175:I175"/>
    <mergeCell ref="J175:K175"/>
    <mergeCell ref="E178:I178"/>
    <mergeCell ref="J178:K178"/>
    <mergeCell ref="E179:I179"/>
    <mergeCell ref="E184:I184"/>
    <mergeCell ref="E185:I185"/>
    <mergeCell ref="J176:K176"/>
    <mergeCell ref="E177:I177"/>
    <mergeCell ref="J177:K177"/>
    <mergeCell ref="E180:I180"/>
    <mergeCell ref="J180:K180"/>
    <mergeCell ref="E181:I181"/>
    <mergeCell ref="E201:I201"/>
    <mergeCell ref="J201:K201"/>
    <mergeCell ref="C354:Q354"/>
    <mergeCell ref="G276:H276"/>
    <mergeCell ref="F284:H285"/>
    <mergeCell ref="F286:H287"/>
    <mergeCell ref="J179:K179"/>
    <mergeCell ref="E246:I246"/>
    <mergeCell ref="E239:I239"/>
    <mergeCell ref="J239:K239"/>
    <mergeCell ref="E248:I248"/>
    <mergeCell ref="E258:I258"/>
    <mergeCell ref="E249:I249"/>
    <mergeCell ref="J203:K203"/>
    <mergeCell ref="L195:M195"/>
    <mergeCell ref="P224:S226"/>
    <mergeCell ref="E228:I228"/>
    <mergeCell ref="E245:I245"/>
    <mergeCell ref="E237:I237"/>
    <mergeCell ref="J237:K237"/>
    <mergeCell ref="E154:I154"/>
    <mergeCell ref="J141:K141"/>
    <mergeCell ref="E141:I141"/>
    <mergeCell ref="J251:K251"/>
    <mergeCell ref="J187:K187"/>
    <mergeCell ref="J183:K183"/>
    <mergeCell ref="J189:K189"/>
    <mergeCell ref="E193:I193"/>
    <mergeCell ref="J193:K193"/>
    <mergeCell ref="J191:K191"/>
    <mergeCell ref="E196:I196"/>
    <mergeCell ref="J196:K196"/>
    <mergeCell ref="E197:I197"/>
    <mergeCell ref="E172:I172"/>
    <mergeCell ref="E176:I176"/>
    <mergeCell ref="E204:I204"/>
    <mergeCell ref="E205:I205"/>
    <mergeCell ref="J205:K205"/>
    <mergeCell ref="J244:K244"/>
    <mergeCell ref="E155:I155"/>
    <mergeCell ref="E233:I233"/>
    <mergeCell ref="J233:K233"/>
    <mergeCell ref="E113:F113"/>
    <mergeCell ref="L255:M255"/>
    <mergeCell ref="J248:K248"/>
    <mergeCell ref="J255:K255"/>
    <mergeCell ref="E247:I247"/>
    <mergeCell ref="J151:K151"/>
    <mergeCell ref="E152:I152"/>
    <mergeCell ref="J152:K152"/>
    <mergeCell ref="E142:I142"/>
    <mergeCell ref="L136:M139"/>
    <mergeCell ref="J136:K136"/>
    <mergeCell ref="E136:I136"/>
    <mergeCell ref="J140:K140"/>
    <mergeCell ref="E140:I140"/>
    <mergeCell ref="J142:K142"/>
    <mergeCell ref="L140:M145"/>
    <mergeCell ref="E145:I145"/>
    <mergeCell ref="E143:I143"/>
    <mergeCell ref="J144:K144"/>
    <mergeCell ref="L182:M182"/>
    <mergeCell ref="J117:L119"/>
    <mergeCell ref="K114:L114"/>
    <mergeCell ref="J131:K131"/>
    <mergeCell ref="E139:I139"/>
    <mergeCell ref="E144:I144"/>
    <mergeCell ref="C135:D145"/>
    <mergeCell ref="E156:I156"/>
    <mergeCell ref="J156:K156"/>
    <mergeCell ref="E135:I135"/>
    <mergeCell ref="J139:K139"/>
    <mergeCell ref="E153:I153"/>
    <mergeCell ref="J153:K153"/>
    <mergeCell ref="J155:K155"/>
    <mergeCell ref="J138:K138"/>
    <mergeCell ref="C219:D229"/>
    <mergeCell ref="J173:K173"/>
    <mergeCell ref="J154:K154"/>
    <mergeCell ref="J236:K236"/>
    <mergeCell ref="E199:I199"/>
    <mergeCell ref="J199:K199"/>
    <mergeCell ref="E188:I188"/>
    <mergeCell ref="J197:K197"/>
    <mergeCell ref="J185:K185"/>
    <mergeCell ref="J200:K200"/>
    <mergeCell ref="E202:I202"/>
    <mergeCell ref="J202:K202"/>
    <mergeCell ref="E203:I203"/>
    <mergeCell ref="C183:D193"/>
    <mergeCell ref="E171:I171"/>
    <mergeCell ref="J166:K166"/>
    <mergeCell ref="E167:I167"/>
    <mergeCell ref="J204:K204"/>
    <mergeCell ref="E200:I200"/>
    <mergeCell ref="E198:I198"/>
    <mergeCell ref="J198:K198"/>
    <mergeCell ref="J162:K162"/>
    <mergeCell ref="E223:I223"/>
    <mergeCell ref="J223:K223"/>
    <mergeCell ref="J165:K165"/>
    <mergeCell ref="E166:I166"/>
    <mergeCell ref="E163:I163"/>
    <mergeCell ref="L171:M171"/>
    <mergeCell ref="C195:D205"/>
    <mergeCell ref="E187:I187"/>
    <mergeCell ref="L148:M157"/>
    <mergeCell ref="E169:I169"/>
    <mergeCell ref="L158:M158"/>
    <mergeCell ref="L183:M183"/>
    <mergeCell ref="L184:M193"/>
    <mergeCell ref="L174:M181"/>
    <mergeCell ref="L196:M205"/>
    <mergeCell ref="L160:M169"/>
    <mergeCell ref="E150:I150"/>
    <mergeCell ref="J150:K150"/>
    <mergeCell ref="L194:M194"/>
    <mergeCell ref="E189:I189"/>
    <mergeCell ref="C147:D157"/>
    <mergeCell ref="L173:M173"/>
    <mergeCell ref="J188:K188"/>
    <mergeCell ref="J190:K190"/>
    <mergeCell ref="J186:K186"/>
    <mergeCell ref="E190:I190"/>
    <mergeCell ref="E81:G81"/>
    <mergeCell ref="C361:Q361"/>
    <mergeCell ref="C360:Q360"/>
    <mergeCell ref="C317:P317"/>
    <mergeCell ref="C315:Q315"/>
    <mergeCell ref="J307:L307"/>
    <mergeCell ref="L232:M241"/>
    <mergeCell ref="L244:M253"/>
    <mergeCell ref="B269:O269"/>
    <mergeCell ref="J247:K247"/>
    <mergeCell ref="E250:I250"/>
    <mergeCell ref="L256:M265"/>
    <mergeCell ref="E261:I261"/>
    <mergeCell ref="J261:K261"/>
    <mergeCell ref="C356:Q356"/>
    <mergeCell ref="C323:Q323"/>
    <mergeCell ref="C328:Q329"/>
    <mergeCell ref="C275:E275"/>
    <mergeCell ref="F275:Q275"/>
    <mergeCell ref="C276:E277"/>
    <mergeCell ref="E255:I255"/>
    <mergeCell ref="J243:K243"/>
    <mergeCell ref="J164:K164"/>
    <mergeCell ref="E165:I165"/>
    <mergeCell ref="E56:G56"/>
    <mergeCell ref="E57:G57"/>
    <mergeCell ref="H57:L57"/>
    <mergeCell ref="C159:D169"/>
    <mergeCell ref="J161:K161"/>
    <mergeCell ref="C76:D76"/>
    <mergeCell ref="K76:L76"/>
    <mergeCell ref="I76:J76"/>
    <mergeCell ref="C78:D78"/>
    <mergeCell ref="E114:F114"/>
    <mergeCell ref="C80:D80"/>
    <mergeCell ref="H63:L63"/>
    <mergeCell ref="C67:G67"/>
    <mergeCell ref="I75:J75"/>
    <mergeCell ref="K75:L75"/>
    <mergeCell ref="E71:G71"/>
    <mergeCell ref="E76:G76"/>
    <mergeCell ref="I78:L78"/>
    <mergeCell ref="E78:G78"/>
    <mergeCell ref="K77:L77"/>
    <mergeCell ref="I77:J77"/>
    <mergeCell ref="C59:D64"/>
    <mergeCell ref="C70:D70"/>
    <mergeCell ref="E131:I131"/>
    <mergeCell ref="G37:J37"/>
    <mergeCell ref="C8:L8"/>
    <mergeCell ref="C10:I10"/>
    <mergeCell ref="H50:L50"/>
    <mergeCell ref="H51:L51"/>
    <mergeCell ref="H52:L52"/>
    <mergeCell ref="C50:G50"/>
    <mergeCell ref="C51:G51"/>
    <mergeCell ref="C52:G52"/>
    <mergeCell ref="C45:L45"/>
    <mergeCell ref="C36:L36"/>
    <mergeCell ref="D14:J14"/>
    <mergeCell ref="C47:L47"/>
    <mergeCell ref="D32:J32"/>
    <mergeCell ref="D16:J16"/>
    <mergeCell ref="G38:J38"/>
    <mergeCell ref="C49:L49"/>
    <mergeCell ref="D18:J18"/>
    <mergeCell ref="CA1:CB1"/>
    <mergeCell ref="P32:W32"/>
    <mergeCell ref="D26:J26"/>
    <mergeCell ref="D24:J24"/>
    <mergeCell ref="D28:J28"/>
    <mergeCell ref="D30:J30"/>
    <mergeCell ref="E62:G62"/>
    <mergeCell ref="E63:G63"/>
    <mergeCell ref="H60:L60"/>
    <mergeCell ref="H61:L61"/>
    <mergeCell ref="H62:L62"/>
    <mergeCell ref="D20:J20"/>
    <mergeCell ref="C4:L4"/>
    <mergeCell ref="E59:G59"/>
    <mergeCell ref="C46:L46"/>
    <mergeCell ref="C2:L2"/>
    <mergeCell ref="C53:G53"/>
    <mergeCell ref="E55:G55"/>
    <mergeCell ref="E61:G61"/>
    <mergeCell ref="H55:L55"/>
    <mergeCell ref="D22:J22"/>
    <mergeCell ref="C11:I11"/>
    <mergeCell ref="C12:I12"/>
    <mergeCell ref="C3:I3"/>
    <mergeCell ref="E60:G60"/>
    <mergeCell ref="K81:L81"/>
    <mergeCell ref="E224:I224"/>
    <mergeCell ref="J224:K224"/>
    <mergeCell ref="L207:M207"/>
    <mergeCell ref="C94:L94"/>
    <mergeCell ref="C93:L93"/>
    <mergeCell ref="K112:L112"/>
    <mergeCell ref="C87:L87"/>
    <mergeCell ref="E138:I138"/>
    <mergeCell ref="C90:L90"/>
    <mergeCell ref="C207:D217"/>
    <mergeCell ref="C73:D73"/>
    <mergeCell ref="E68:L68"/>
    <mergeCell ref="C75:D75"/>
    <mergeCell ref="I73:J73"/>
    <mergeCell ref="K73:L73"/>
    <mergeCell ref="C68:D68"/>
    <mergeCell ref="K80:L80"/>
    <mergeCell ref="E73:G73"/>
    <mergeCell ref="L219:M219"/>
    <mergeCell ref="J219:K219"/>
    <mergeCell ref="E64:G64"/>
    <mergeCell ref="I81:J81"/>
    <mergeCell ref="H53:L53"/>
    <mergeCell ref="H56:L56"/>
    <mergeCell ref="C231:D241"/>
    <mergeCell ref="C81:D81"/>
    <mergeCell ref="I80:J80"/>
    <mergeCell ref="E80:G80"/>
    <mergeCell ref="K79:L79"/>
    <mergeCell ref="I79:J79"/>
    <mergeCell ref="E79:G79"/>
    <mergeCell ref="L231:M231"/>
    <mergeCell ref="J231:K231"/>
    <mergeCell ref="J220:K220"/>
    <mergeCell ref="E220:I220"/>
    <mergeCell ref="J207:K207"/>
    <mergeCell ref="E207:I207"/>
    <mergeCell ref="J228:K228"/>
    <mergeCell ref="J137:K137"/>
    <mergeCell ref="E137:I137"/>
    <mergeCell ref="J157:K157"/>
    <mergeCell ref="E151:I151"/>
    <mergeCell ref="J145:K145"/>
    <mergeCell ref="J171:K171"/>
    <mergeCell ref="J172:K172"/>
    <mergeCell ref="L220:M229"/>
    <mergeCell ref="C364:Q364"/>
    <mergeCell ref="E225:I225"/>
    <mergeCell ref="J308:L308"/>
    <mergeCell ref="C342:Q342"/>
    <mergeCell ref="C324:Q324"/>
    <mergeCell ref="J249:K249"/>
    <mergeCell ref="E260:I260"/>
    <mergeCell ref="J260:K260"/>
    <mergeCell ref="E232:I232"/>
    <mergeCell ref="J232:K232"/>
    <mergeCell ref="E234:I234"/>
    <mergeCell ref="J250:K250"/>
    <mergeCell ref="E251:I251"/>
    <mergeCell ref="J253:K253"/>
    <mergeCell ref="E235:I235"/>
    <mergeCell ref="J235:K235"/>
    <mergeCell ref="E236:I236"/>
    <mergeCell ref="E238:I238"/>
    <mergeCell ref="J238:K238"/>
    <mergeCell ref="M305:Q305"/>
    <mergeCell ref="M306:Q306"/>
    <mergeCell ref="M307:Q307"/>
    <mergeCell ref="J265:K265"/>
    <mergeCell ref="L243:M243"/>
    <mergeCell ref="N122:O122"/>
    <mergeCell ref="N123:O123"/>
    <mergeCell ref="N124:O124"/>
    <mergeCell ref="N125:O125"/>
    <mergeCell ref="M308:Q308"/>
    <mergeCell ref="M309:Q309"/>
    <mergeCell ref="F277:H277"/>
    <mergeCell ref="I277:Q277"/>
    <mergeCell ref="F290:J291"/>
    <mergeCell ref="K290:O291"/>
    <mergeCell ref="P290:Q291"/>
    <mergeCell ref="E241:I241"/>
    <mergeCell ref="E264:I264"/>
    <mergeCell ref="C271:Q271"/>
    <mergeCell ref="J168:K168"/>
    <mergeCell ref="J169:K169"/>
    <mergeCell ref="E168:I168"/>
    <mergeCell ref="E157:I157"/>
    <mergeCell ref="E162:I162"/>
    <mergeCell ref="J167:K167"/>
    <mergeCell ref="C171:D181"/>
    <mergeCell ref="J181:K181"/>
    <mergeCell ref="J163:K163"/>
    <mergeCell ref="E164:I164"/>
  </mergeCells>
  <phoneticPr fontId="5" type="noConversion"/>
  <dataValidations count="5">
    <dataValidation type="list" allowBlank="1" showInputMessage="1" showErrorMessage="1" sqref="E78" xr:uid="{00000000-0002-0000-0000-000000000000}">
      <formula1>$R$71:$R$76</formula1>
    </dataValidation>
    <dataValidation type="list" allowBlank="1" showInputMessage="1" showErrorMessage="1" sqref="E79:G79" xr:uid="{00000000-0002-0000-0000-000001000000}">
      <formula1>$U$71:$U$81</formula1>
    </dataValidation>
    <dataValidation type="list" allowBlank="1" showInputMessage="1" showErrorMessage="1" sqref="L28 L24 L30 L26 L22 L14 L16 L18 L20" xr:uid="{00000000-0002-0000-0000-000002000000}">
      <formula1>"áno, nie"</formula1>
    </dataValidation>
    <dataValidation type="list" showInputMessage="1" sqref="L32" xr:uid="{00000000-0002-0000-0000-000003000000}">
      <formula1>$X$9:$X$12</formula1>
    </dataValidation>
    <dataValidation allowBlank="1" showInputMessage="1" sqref="E76:G76" xr:uid="{00000000-0002-0000-0000-000004000000}"/>
  </dataValidations>
  <hyperlinks>
    <hyperlink ref="H33" r:id="rId1" xr:uid="{00000000-0004-0000-0000-000000000000}"/>
    <hyperlink ref="H5" r:id="rId2" xr:uid="{00000000-0004-0000-0000-000001000000}"/>
    <hyperlink ref="C357" r:id="rId3" xr:uid="{00000000-0004-0000-0000-000002000000}"/>
    <hyperlink ref="J322" r:id="rId4" xr:uid="{AE7EDEAF-802A-481B-B00E-8F996DB52637}"/>
  </hyperlinks>
  <pageMargins left="0.27559055118110237" right="0.19685039370078741" top="0.19685039370078741" bottom="0.15748031496062992" header="0.23622047244094491" footer="0.31496062992125984"/>
  <pageSetup paperSize="9" scale="93" orientation="portrait" horizontalDpi="300" verticalDpi="300" r:id="rId5"/>
  <headerFooter alignWithMargins="0"/>
  <ignoredErrors>
    <ignoredError sqref="J198 J210 J213 J216 C361 L122:L123 M122:O123" numberStoredAsText="1"/>
  </ignoredError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1"/>
  <sheetViews>
    <sheetView workbookViewId="0">
      <selection activeCell="A2" sqref="A1:B1048576"/>
    </sheetView>
  </sheetViews>
  <sheetFormatPr defaultRowHeight="12.75" x14ac:dyDescent="0.2"/>
  <cols>
    <col min="1" max="1" width="17" style="751" customWidth="1"/>
    <col min="2" max="2" width="15.42578125" style="751" customWidth="1"/>
    <col min="4" max="4" width="25.140625" customWidth="1"/>
    <col min="5" max="5" width="11.42578125" bestFit="1" customWidth="1"/>
    <col min="7" max="7" width="7.85546875" customWidth="1"/>
  </cols>
  <sheetData>
    <row r="1" spans="1:7" ht="21" customHeight="1" x14ac:dyDescent="0.2">
      <c r="A1" s="749" t="s">
        <v>75</v>
      </c>
      <c r="B1" s="749"/>
    </row>
    <row r="2" spans="1:7" ht="18" customHeight="1" x14ac:dyDescent="0.35">
      <c r="A2" s="750"/>
    </row>
    <row r="3" spans="1:7" ht="14.25" customHeight="1" x14ac:dyDescent="0.2">
      <c r="A3" s="752" t="str">
        <f>'Formulár 2026'!H55</f>
        <v>Jozef Mrkvička</v>
      </c>
    </row>
    <row r="4" spans="1:7" x14ac:dyDescent="0.2">
      <c r="A4" s="752" t="str">
        <f>'Formulár 2026'!H56</f>
        <v>Mostová 34</v>
      </c>
    </row>
    <row r="5" spans="1:7" ht="17.25" customHeight="1" x14ac:dyDescent="0.2">
      <c r="A5" s="752" t="str">
        <f>'Formulár 2026'!H57</f>
        <v>03401 Ružomberok</v>
      </c>
    </row>
    <row r="6" spans="1:7" x14ac:dyDescent="0.2">
      <c r="A6" s="753" t="str">
        <f>'Formulár 2026'!H59</f>
        <v>Jozef Mrkvička</v>
      </c>
    </row>
    <row r="7" spans="1:7" x14ac:dyDescent="0.2">
      <c r="A7" s="753" t="str">
        <f>'Formulár 2026'!H60</f>
        <v>Mostová 34</v>
      </c>
    </row>
    <row r="8" spans="1:7" x14ac:dyDescent="0.2">
      <c r="A8" s="753" t="str">
        <f>'Formulár 2026'!H61</f>
        <v>03401 Ružomberok</v>
      </c>
    </row>
    <row r="9" spans="1:7" x14ac:dyDescent="0.2">
      <c r="A9" s="753" t="str">
        <f>'Formulár 2026'!H62</f>
        <v xml:space="preserve"> -</v>
      </c>
    </row>
    <row r="10" spans="1:7" x14ac:dyDescent="0.2">
      <c r="A10" s="753" t="str">
        <f>'Formulár 2026'!H63</f>
        <v xml:space="preserve"> -</v>
      </c>
    </row>
    <row r="11" spans="1:7" x14ac:dyDescent="0.2">
      <c r="A11" s="753" t="str">
        <f>'Formulár 2026'!H64</f>
        <v xml:space="preserve"> -</v>
      </c>
    </row>
    <row r="12" spans="1:7" x14ac:dyDescent="0.2">
      <c r="A12" s="754">
        <f>'Formulár 2026'!K39</f>
        <v>115</v>
      </c>
    </row>
    <row r="13" spans="1:7" x14ac:dyDescent="0.2">
      <c r="A13" s="752" t="str">
        <f>'Formulár 2026'!H51</f>
        <v>09xx xxx xxx</v>
      </c>
      <c r="G13" s="93"/>
    </row>
    <row r="14" spans="1:7" ht="21.75" customHeight="1" x14ac:dyDescent="0.2">
      <c r="A14" s="755" t="str">
        <f>'Formulár 2026'!H52</f>
        <v>aaaa.bbbbbbb@gmail.com</v>
      </c>
    </row>
    <row r="15" spans="1:7" x14ac:dyDescent="0.2">
      <c r="A15" s="753" t="str">
        <f>'Formulár 2026'!E68</f>
        <v>Novostavba rodinného domu</v>
      </c>
    </row>
    <row r="16" spans="1:7" x14ac:dyDescent="0.2">
      <c r="A16" s="753" t="str">
        <f>'Formulár 2026'!E70</f>
        <v>Likavka</v>
      </c>
    </row>
    <row r="17" spans="1:1" x14ac:dyDescent="0.2">
      <c r="A17" s="753" t="str">
        <f>'Formulár 2026'!E71</f>
        <v>Ružomberok</v>
      </c>
    </row>
    <row r="18" spans="1:1" x14ac:dyDescent="0.2">
      <c r="A18" s="752" t="str">
        <f>'Formulár 2026'!E72</f>
        <v xml:space="preserve"> -</v>
      </c>
    </row>
    <row r="19" spans="1:1" x14ac:dyDescent="0.2">
      <c r="A19" s="752" t="str">
        <f>'Formulár 2026'!E73</f>
        <v xml:space="preserve"> -</v>
      </c>
    </row>
    <row r="20" spans="1:1" x14ac:dyDescent="0.2">
      <c r="A20" s="752" t="str">
        <f>'Formulár 2026'!E74</f>
        <v xml:space="preserve"> -</v>
      </c>
    </row>
    <row r="21" spans="1:1" x14ac:dyDescent="0.2">
      <c r="A21" s="756" t="str">
        <f>'Formulár 2026'!E76</f>
        <v>555/222</v>
      </c>
    </row>
    <row r="22" spans="1:1" x14ac:dyDescent="0.2">
      <c r="A22" s="753" t="str">
        <f>'Formulár 2026'!E75</f>
        <v>Likavka</v>
      </c>
    </row>
    <row r="23" spans="1:1" x14ac:dyDescent="0.2">
      <c r="A23" s="757" t="str">
        <f>'Formulár 2026'!E80</f>
        <v>1</v>
      </c>
    </row>
    <row r="24" spans="1:1" x14ac:dyDescent="0.2">
      <c r="A24" s="758" t="str">
        <f>'Formulár 2026'!E81</f>
        <v>1</v>
      </c>
    </row>
    <row r="25" spans="1:1" x14ac:dyDescent="0.2">
      <c r="A25" s="759" t="str">
        <f>'Formulár 2026'!E78</f>
        <v>1 – nová budova</v>
      </c>
    </row>
    <row r="26" spans="1:1" x14ac:dyDescent="0.2">
      <c r="A26" s="760" t="s">
        <v>69</v>
      </c>
    </row>
    <row r="27" spans="1:1" x14ac:dyDescent="0.2">
      <c r="A27" s="761" t="s">
        <v>69</v>
      </c>
    </row>
    <row r="28" spans="1:1" x14ac:dyDescent="0.2">
      <c r="A28" s="760" t="s">
        <v>69</v>
      </c>
    </row>
    <row r="29" spans="1:1" x14ac:dyDescent="0.2">
      <c r="A29" s="761" t="s">
        <v>69</v>
      </c>
    </row>
    <row r="30" spans="1:1" x14ac:dyDescent="0.2">
      <c r="A30" s="759" t="str">
        <f>'Formulár 2026'!E79</f>
        <v>1 – rodinný dom</v>
      </c>
    </row>
    <row r="31" spans="1:1" x14ac:dyDescent="0.2">
      <c r="A31" s="759" t="s">
        <v>71</v>
      </c>
    </row>
    <row r="32" spans="1:1" x14ac:dyDescent="0.2">
      <c r="A32" s="762" t="s">
        <v>69</v>
      </c>
    </row>
    <row r="33" spans="1:5" x14ac:dyDescent="0.2">
      <c r="A33" s="762" t="s">
        <v>69</v>
      </c>
    </row>
    <row r="34" spans="1:5" x14ac:dyDescent="0.2">
      <c r="A34" s="762" t="s">
        <v>69</v>
      </c>
      <c r="E34" s="113"/>
    </row>
    <row r="35" spans="1:5" x14ac:dyDescent="0.2">
      <c r="A35" s="763" t="str">
        <f>'Formulár 2026'!K73</f>
        <v>2026</v>
      </c>
      <c r="B35" s="763" t="str">
        <f>'Formulár 2026'!K75</f>
        <v>1960</v>
      </c>
      <c r="E35" s="113"/>
    </row>
    <row r="36" spans="1:5" x14ac:dyDescent="0.2">
      <c r="A36" s="762" t="str">
        <f>'Formulár 2026'!K76</f>
        <v>2026</v>
      </c>
      <c r="B36" s="764"/>
    </row>
    <row r="37" spans="1:5" x14ac:dyDescent="0.2">
      <c r="A37" s="759" t="str">
        <f>'Formulár 2026'!K77</f>
        <v xml:space="preserve"> -</v>
      </c>
    </row>
    <row r="38" spans="1:5" x14ac:dyDescent="0.2">
      <c r="A38" s="759" t="str">
        <f>'Formulár 2026'!K79</f>
        <v>17000</v>
      </c>
      <c r="B38" s="765">
        <v>2022</v>
      </c>
    </row>
    <row r="39" spans="1:5" x14ac:dyDescent="0.2">
      <c r="A39" s="759" t="str">
        <f>'Formulár 2026'!K80</f>
        <v>18000</v>
      </c>
      <c r="B39" s="765">
        <v>2021</v>
      </c>
    </row>
    <row r="40" spans="1:5" x14ac:dyDescent="0.2">
      <c r="A40" s="759" t="str">
        <f>'Formulár 2026'!K81</f>
        <v>19000</v>
      </c>
      <c r="B40" s="765">
        <v>2020</v>
      </c>
    </row>
    <row r="41" spans="1:5" x14ac:dyDescent="0.2">
      <c r="A41" s="764" t="str">
        <f>'Formulár 2026'!K70</f>
        <v>2015</v>
      </c>
      <c r="B41" s="751" t="s">
        <v>189</v>
      </c>
    </row>
    <row r="42" spans="1:5" x14ac:dyDescent="0.2">
      <c r="A42" s="764" t="str">
        <f>'Formulár 2026'!E103</f>
        <v>plastový profil</v>
      </c>
      <c r="B42" s="763" t="str">
        <f>'Formulár 2026'!K279</f>
        <v>0</v>
      </c>
    </row>
    <row r="43" spans="1:5" x14ac:dyDescent="0.2">
      <c r="A43" s="764"/>
      <c r="B43" s="763" t="str">
        <f>'Formulár 2026'!J279</f>
        <v>centrálna</v>
      </c>
    </row>
    <row r="44" spans="1:5" x14ac:dyDescent="0.2">
      <c r="A44" s="764" t="str">
        <f>'Formulár 2026'!E105</f>
        <v>Salamander</v>
      </c>
      <c r="B44" s="766" t="str">
        <f>'Formulár 2026'!F279</f>
        <v>Komfovent Domekt PP 300 V</v>
      </c>
    </row>
    <row r="45" spans="1:5" x14ac:dyDescent="0.2">
      <c r="A45" s="764" t="str">
        <f>'Formulár 2026'!E106</f>
        <v>neviem</v>
      </c>
      <c r="B45" s="767">
        <f>'Formulár 2026'!L279</f>
        <v>0.85</v>
      </c>
    </row>
    <row r="46" spans="1:5" x14ac:dyDescent="0.2">
      <c r="A46" s="764" t="str">
        <f>'Formulár 2026'!E107</f>
        <v>2-sklo</v>
      </c>
      <c r="B46" s="767">
        <f>'Formulár 2026'!M279</f>
        <v>1</v>
      </c>
    </row>
    <row r="47" spans="1:5" x14ac:dyDescent="0.2">
      <c r="A47" s="764" t="str">
        <f>'Formulár 2026'!E108</f>
        <v>1,1</v>
      </c>
      <c r="B47" s="766" t="str">
        <f>'Formulár 2026'!P279</f>
        <v>garáž</v>
      </c>
    </row>
    <row r="48" spans="1:5" x14ac:dyDescent="0.2">
      <c r="A48" s="764" t="str">
        <f>'Formulár 2026'!E109</f>
        <v>matný sivý  (pošlite foto)</v>
      </c>
      <c r="B48" s="766">
        <f>'Formulár 2026'!N279</f>
        <v>67</v>
      </c>
      <c r="D48" s="114"/>
    </row>
    <row r="49" spans="1:2" x14ac:dyDescent="0.2">
      <c r="A49" s="764">
        <f>'Formulár 2026'!E110</f>
        <v>0</v>
      </c>
    </row>
    <row r="50" spans="1:2" x14ac:dyDescent="0.2">
      <c r="A50" s="764" t="str">
        <f>'Formulár 2026'!H103</f>
        <v>hliníkový profil</v>
      </c>
    </row>
    <row r="51" spans="1:2" x14ac:dyDescent="0.2">
      <c r="A51" s="764" t="str">
        <f>'Formulár 2026'!H104</f>
        <v xml:space="preserve"> -</v>
      </c>
    </row>
    <row r="52" spans="1:2" x14ac:dyDescent="0.2">
      <c r="A52" s="764">
        <f>'Formulár 2026'!H105</f>
        <v>0</v>
      </c>
    </row>
    <row r="53" spans="1:2" x14ac:dyDescent="0.2">
      <c r="A53" s="764">
        <f>'Formulár 2026'!H106</f>
        <v>0</v>
      </c>
    </row>
    <row r="54" spans="1:2" x14ac:dyDescent="0.2">
      <c r="A54" s="764" t="str">
        <f>'Formulár 2026'!H107</f>
        <v>3-sklo</v>
      </c>
    </row>
    <row r="55" spans="1:2" x14ac:dyDescent="0.2">
      <c r="A55" s="764" t="str">
        <f>'Formulár 2026'!H108</f>
        <v>0,6</v>
      </c>
    </row>
    <row r="56" spans="1:2" x14ac:dyDescent="0.2">
      <c r="A56" s="764" t="str">
        <f>'Formulár 2026'!H109</f>
        <v>lesklý strieborný (pošlite foto)</v>
      </c>
    </row>
    <row r="57" spans="1:2" x14ac:dyDescent="0.2">
      <c r="A57" s="764"/>
    </row>
    <row r="58" spans="1:2" x14ac:dyDescent="0.2">
      <c r="A58" s="764" t="str">
        <f>'Formulár 2026'!J122</f>
        <v>Velux</v>
      </c>
      <c r="B58" s="764" t="str">
        <f>'Formulár 2026'!I122</f>
        <v>GGL MK06 3066</v>
      </c>
    </row>
    <row r="59" spans="1:2" x14ac:dyDescent="0.2">
      <c r="A59" s="764" t="str">
        <f>'Formulár 2026'!E122</f>
        <v>plastový</v>
      </c>
    </row>
    <row r="60" spans="1:2" x14ac:dyDescent="0.2">
      <c r="A60" s="764"/>
    </row>
    <row r="61" spans="1:2" x14ac:dyDescent="0.2">
      <c r="A61" s="764" t="str">
        <f>'Formulár 2026'!F122</f>
        <v>2-sklo</v>
      </c>
    </row>
    <row r="62" spans="1:2" x14ac:dyDescent="0.2">
      <c r="A62" s="764"/>
    </row>
    <row r="63" spans="1:2" x14ac:dyDescent="0.2">
      <c r="A63" s="764" t="str">
        <f>'Formulár 2026'!G122</f>
        <v>strieborný lesklý</v>
      </c>
    </row>
    <row r="64" spans="1:2" x14ac:dyDescent="0.2">
      <c r="A64" s="764" t="str">
        <f>'Formulár 2026'!I121</f>
        <v>typ</v>
      </c>
    </row>
    <row r="65" spans="1:2" x14ac:dyDescent="0.2">
      <c r="A65" s="764" t="str">
        <f>'Formulár 2026'!J122</f>
        <v>Velux</v>
      </c>
    </row>
    <row r="66" spans="1:2" x14ac:dyDescent="0.2">
      <c r="A66" s="764" t="str">
        <f>'Formulár 2026'!J123</f>
        <v>Velux</v>
      </c>
    </row>
    <row r="67" spans="1:2" x14ac:dyDescent="0.2">
      <c r="A67" s="764">
        <f>'Formulár 2026'!J124</f>
        <v>0</v>
      </c>
    </row>
    <row r="68" spans="1:2" x14ac:dyDescent="0.2">
      <c r="A68" s="764">
        <f>'Formulár 2026'!J125</f>
        <v>0</v>
      </c>
    </row>
    <row r="69" spans="1:2" x14ac:dyDescent="0.2">
      <c r="A69" s="764"/>
      <c r="B69" s="764"/>
    </row>
    <row r="70" spans="1:2" x14ac:dyDescent="0.2">
      <c r="A70" s="764" t="str">
        <f>'Formulár 2026'!K122</f>
        <v>V</v>
      </c>
      <c r="B70" s="764" t="str">
        <f>'Formulár 2026'!L122</f>
        <v>2</v>
      </c>
    </row>
    <row r="71" spans="1:2" x14ac:dyDescent="0.2">
      <c r="A71" s="764" t="str">
        <f>'Formulár 2026'!K123</f>
        <v>Z</v>
      </c>
      <c r="B71" s="764" t="str">
        <f>'Formulár 2026'!L123</f>
        <v>1</v>
      </c>
    </row>
    <row r="72" spans="1:2" x14ac:dyDescent="0.2">
      <c r="A72" s="764">
        <f>'Formulár 2026'!K124</f>
        <v>0</v>
      </c>
      <c r="B72" s="764">
        <f>'Formulár 2026'!L124</f>
        <v>0</v>
      </c>
    </row>
    <row r="73" spans="1:2" x14ac:dyDescent="0.2">
      <c r="A73" s="764">
        <f>'Formulár 2026'!K125</f>
        <v>0</v>
      </c>
      <c r="B73" s="764">
        <f>'Formulár 2026'!L125</f>
        <v>0</v>
      </c>
    </row>
    <row r="74" spans="1:2" x14ac:dyDescent="0.2">
      <c r="A74" s="764"/>
    </row>
    <row r="75" spans="1:2" x14ac:dyDescent="0.2">
      <c r="A75" s="764" t="str">
        <f>'Formulár 2026'!M122</f>
        <v>0,78</v>
      </c>
      <c r="B75" s="764" t="str">
        <f>'Formulár 2026'!N122</f>
        <v>1,38</v>
      </c>
    </row>
    <row r="76" spans="1:2" x14ac:dyDescent="0.2">
      <c r="A76" s="764" t="str">
        <f>'Formulár 2026'!M123</f>
        <v>0,78</v>
      </c>
      <c r="B76" s="764" t="str">
        <f>'Formulár 2026'!N123</f>
        <v>1,38</v>
      </c>
    </row>
    <row r="77" spans="1:2" x14ac:dyDescent="0.2">
      <c r="A77" s="764">
        <f>'Formulár 2026'!M124</f>
        <v>0</v>
      </c>
      <c r="B77" s="764">
        <f>'Formulár 2026'!O124</f>
        <v>0</v>
      </c>
    </row>
    <row r="78" spans="1:2" x14ac:dyDescent="0.2">
      <c r="A78" s="764">
        <f>'Formulár 2026'!M125</f>
        <v>0</v>
      </c>
      <c r="B78" s="764">
        <f>'Formulár 2026'!O125</f>
        <v>0</v>
      </c>
    </row>
    <row r="84" spans="1:1" x14ac:dyDescent="0.2">
      <c r="A84" s="764" t="str">
        <f>'Formulár 2026'!E112</f>
        <v>hliníkový</v>
      </c>
    </row>
    <row r="85" spans="1:1" x14ac:dyDescent="0.2">
      <c r="A85" s="764" t="str">
        <f>'Formulár 2026'!E113</f>
        <v>neviem</v>
      </c>
    </row>
    <row r="86" spans="1:1" x14ac:dyDescent="0.2">
      <c r="A86" s="764" t="str">
        <f>'Formulár 2026'!E114</f>
        <v>neviem</v>
      </c>
    </row>
    <row r="87" spans="1:1" x14ac:dyDescent="0.2">
      <c r="A87" s="764" t="str">
        <f>'Formulár 2026'!E115</f>
        <v>2-sklo</v>
      </c>
    </row>
    <row r="88" spans="1:1" x14ac:dyDescent="0.2">
      <c r="A88" s="764" t="str">
        <f>'Formulár 2026'!E116</f>
        <v>1,1</v>
      </c>
    </row>
    <row r="89" spans="1:1" x14ac:dyDescent="0.2">
      <c r="A89" s="764" t="str">
        <f>'Formulár 2026'!E117</f>
        <v>strieborný lesklý</v>
      </c>
    </row>
    <row r="90" spans="1:1" x14ac:dyDescent="0.2">
      <c r="A90" s="764" t="str">
        <f>'Formulár 2026'!E118</f>
        <v>Gava 44 mm</v>
      </c>
    </row>
    <row r="91" spans="1:1" x14ac:dyDescent="0.2">
      <c r="A91" s="764"/>
    </row>
    <row r="92" spans="1:1" x14ac:dyDescent="0.2">
      <c r="A92" s="764" t="str">
        <f>'Formulár 2026'!G112</f>
        <v>plastové plné</v>
      </c>
    </row>
    <row r="93" spans="1:1" x14ac:dyDescent="0.2">
      <c r="A93" s="764" t="str">
        <f>'Formulár 2026'!G113</f>
        <v>neviem</v>
      </c>
    </row>
    <row r="94" spans="1:1" x14ac:dyDescent="0.2">
      <c r="A94" s="764" t="str">
        <f>'Formulár 2026'!G114</f>
        <v>neviem</v>
      </c>
    </row>
    <row r="95" spans="1:1" x14ac:dyDescent="0.2">
      <c r="A95" s="764" t="str">
        <f>'Formulár 2026'!G115</f>
        <v>nie je</v>
      </c>
    </row>
    <row r="96" spans="1:1" x14ac:dyDescent="0.2">
      <c r="A96" s="764" t="str">
        <f>'Formulár 2026'!G116</f>
        <v>x</v>
      </c>
    </row>
    <row r="97" spans="1:5" x14ac:dyDescent="0.2">
      <c r="A97" s="764" t="str">
        <f>'Formulár 2026'!G117</f>
        <v>x</v>
      </c>
    </row>
    <row r="98" spans="1:5" x14ac:dyDescent="0.2">
      <c r="A98" s="764" t="str">
        <f>'Formulár 2026'!G118</f>
        <v>40 mm</v>
      </c>
    </row>
    <row r="99" spans="1:5" x14ac:dyDescent="0.2">
      <c r="A99" s="764"/>
    </row>
    <row r="100" spans="1:5" x14ac:dyDescent="0.2">
      <c r="A100" s="764" t="str">
        <f>'Formulár 2026'!I112</f>
        <v>x</v>
      </c>
    </row>
    <row r="101" spans="1:5" x14ac:dyDescent="0.2">
      <c r="A101" s="764" t="str">
        <f>'Formulár 2026'!I113</f>
        <v>x</v>
      </c>
    </row>
    <row r="102" spans="1:5" x14ac:dyDescent="0.2">
      <c r="A102" s="764" t="str">
        <f>'Formulár 2026'!I114</f>
        <v>x</v>
      </c>
    </row>
    <row r="103" spans="1:5" x14ac:dyDescent="0.2">
      <c r="A103" s="764" t="str">
        <f>'Formulár 2026'!I115</f>
        <v>x</v>
      </c>
    </row>
    <row r="104" spans="1:5" x14ac:dyDescent="0.2">
      <c r="A104" s="764" t="str">
        <f>'Formulár 2026'!I116</f>
        <v>x</v>
      </c>
    </row>
    <row r="105" spans="1:5" x14ac:dyDescent="0.2">
      <c r="A105" s="764" t="str">
        <f>'Formulár 2026'!I117</f>
        <v>x</v>
      </c>
    </row>
    <row r="106" spans="1:5" x14ac:dyDescent="0.2">
      <c r="A106" s="764" t="str">
        <f>'Formulár 2026'!I118</f>
        <v>x</v>
      </c>
    </row>
    <row r="107" spans="1:5" x14ac:dyDescent="0.2">
      <c r="A107" s="764" t="str">
        <f>'Formulár 2026'!K113</f>
        <v>3,2</v>
      </c>
    </row>
    <row r="108" spans="1:5" x14ac:dyDescent="0.2">
      <c r="A108" s="764" t="str">
        <f>'Formulár 2026'!K114</f>
        <v>3,5</v>
      </c>
    </row>
    <row r="109" spans="1:5" x14ac:dyDescent="0.2">
      <c r="A109" s="764" t="str">
        <f>'Formulár 2026'!K116</f>
        <v>1,4</v>
      </c>
    </row>
    <row r="110" spans="1:5" x14ac:dyDescent="0.2">
      <c r="A110" s="768" t="str">
        <f>'Formulár 2026'!E136</f>
        <v>nosná konštrukcia:</v>
      </c>
      <c r="B110" s="768">
        <f>'Formulár 2026'!J136</f>
        <v>0</v>
      </c>
      <c r="C110" s="94"/>
      <c r="D110" s="94"/>
      <c r="E110" s="94"/>
    </row>
    <row r="111" spans="1:5" x14ac:dyDescent="0.2">
      <c r="A111" s="768" t="str">
        <f>'Formulár 2026'!E137</f>
        <v>HELUZ FAMILY 38 brúsená (na murovaciu penu)</v>
      </c>
      <c r="B111" s="768">
        <f>'Formulár 2026'!J137</f>
        <v>380</v>
      </c>
      <c r="C111" s="94"/>
      <c r="D111" s="94"/>
      <c r="E111" s="94"/>
    </row>
    <row r="112" spans="1:5" x14ac:dyDescent="0.2">
      <c r="A112" s="768" t="str">
        <f>'Formulár 2026'!E138</f>
        <v>izolácia :</v>
      </c>
      <c r="B112" s="768">
        <f>'Formulár 2026'!J138</f>
        <v>0</v>
      </c>
      <c r="C112" s="94"/>
      <c r="D112" s="94"/>
      <c r="E112" s="94"/>
    </row>
    <row r="113" spans="1:5" x14ac:dyDescent="0.2">
      <c r="A113" s="768" t="str">
        <f>'Formulár 2026'!E139</f>
        <v>polystyrén typu EPS 70F (biely)</v>
      </c>
      <c r="B113" s="768">
        <f>'Formulár 2026'!J139</f>
        <v>100</v>
      </c>
      <c r="C113" s="94"/>
      <c r="D113" s="94"/>
      <c r="E113" s="94"/>
    </row>
    <row r="114" spans="1:5" x14ac:dyDescent="0.2">
      <c r="A114" s="768">
        <f>'Formulár 2026'!E140</f>
        <v>0</v>
      </c>
      <c r="B114" s="768">
        <f>'Formulár 2026'!J140</f>
        <v>0</v>
      </c>
      <c r="C114" s="94"/>
      <c r="D114" s="94"/>
      <c r="E114" s="94"/>
    </row>
    <row r="115" spans="1:5" x14ac:dyDescent="0.2">
      <c r="A115" s="768">
        <f>'Formulár 2026'!E141</f>
        <v>0</v>
      </c>
      <c r="B115" s="768">
        <f>'Formulár 2026'!J141</f>
        <v>0</v>
      </c>
      <c r="C115" s="94"/>
      <c r="D115" s="94"/>
      <c r="E115" s="94"/>
    </row>
    <row r="116" spans="1:5" x14ac:dyDescent="0.2">
      <c r="A116" s="768">
        <f>'Formulár 2026'!E142</f>
        <v>0</v>
      </c>
      <c r="B116" s="768">
        <f>'Formulár 2026'!J142</f>
        <v>0</v>
      </c>
      <c r="C116" s="94"/>
      <c r="D116" s="94"/>
      <c r="E116" s="94"/>
    </row>
    <row r="117" spans="1:5" x14ac:dyDescent="0.2">
      <c r="A117" s="768">
        <f>'Formulár 2026'!E143</f>
        <v>0</v>
      </c>
      <c r="B117" s="768">
        <f>'Formulár 2026'!J143</f>
        <v>0</v>
      </c>
      <c r="C117" s="94"/>
      <c r="D117" s="94"/>
      <c r="E117" s="94"/>
    </row>
    <row r="118" spans="1:5" x14ac:dyDescent="0.2">
      <c r="A118" s="768">
        <f>'Formulár 2026'!E144</f>
        <v>0</v>
      </c>
      <c r="B118" s="768">
        <f>'Formulár 2026'!J144</f>
        <v>0</v>
      </c>
      <c r="C118" s="94"/>
      <c r="D118" s="94"/>
      <c r="E118" s="94"/>
    </row>
    <row r="119" spans="1:5" x14ac:dyDescent="0.2">
      <c r="A119" s="768">
        <f>'Formulár 2026'!E145</f>
        <v>0</v>
      </c>
      <c r="B119" s="768">
        <f>'Formulár 2026'!J145</f>
        <v>0</v>
      </c>
      <c r="C119" s="94"/>
      <c r="D119" s="94"/>
      <c r="E119" s="94"/>
    </row>
    <row r="120" spans="1:5" x14ac:dyDescent="0.2">
      <c r="A120" s="768">
        <f>'Formulár 2026'!E146</f>
        <v>0</v>
      </c>
      <c r="B120" s="768">
        <f>'Formulár 2026'!J146</f>
        <v>0</v>
      </c>
      <c r="C120" s="94"/>
      <c r="D120" s="94"/>
      <c r="E120" s="94"/>
    </row>
    <row r="121" spans="1:5" x14ac:dyDescent="0.2">
      <c r="A121" s="768" t="str">
        <f>'Formulár 2026'!E147</f>
        <v>Materiál</v>
      </c>
      <c r="B121" s="768" t="str">
        <f>'Formulár 2026'!J147</f>
        <v>Hrúbka (mm)</v>
      </c>
      <c r="C121" s="94"/>
      <c r="D121" s="94"/>
      <c r="E121" s="94"/>
    </row>
    <row r="122" spans="1:5" x14ac:dyDescent="0.2">
      <c r="A122" s="768" t="str">
        <f>'Formulár 2026'!E148</f>
        <v>nosná konštrukcia:</v>
      </c>
      <c r="B122" s="768">
        <f>'Formulár 2026'!J148</f>
        <v>0</v>
      </c>
      <c r="C122" s="94"/>
      <c r="D122" s="94"/>
      <c r="E122" s="94"/>
    </row>
    <row r="123" spans="1:5" x14ac:dyDescent="0.2">
      <c r="A123" s="768">
        <f>'Formulár 2026'!E149</f>
        <v>0</v>
      </c>
      <c r="B123" s="768">
        <f>'Formulár 2026'!J149</f>
        <v>0</v>
      </c>
      <c r="C123" s="94"/>
      <c r="D123" s="94"/>
      <c r="E123" s="94"/>
    </row>
    <row r="124" spans="1:5" x14ac:dyDescent="0.2">
      <c r="A124" s="768" t="str">
        <f>'Formulár 2026'!E150</f>
        <v>izolácia :</v>
      </c>
      <c r="B124" s="768">
        <f>'Formulár 2026'!J150</f>
        <v>0</v>
      </c>
      <c r="C124" s="94"/>
      <c r="D124" s="94"/>
      <c r="E124" s="94"/>
    </row>
    <row r="125" spans="1:5" x14ac:dyDescent="0.2">
      <c r="A125" s="768">
        <f>'Formulár 2026'!E151</f>
        <v>0</v>
      </c>
      <c r="B125" s="768">
        <f>'Formulár 2026'!J151</f>
        <v>0</v>
      </c>
      <c r="C125" s="94"/>
      <c r="D125" s="94"/>
      <c r="E125" s="94"/>
    </row>
    <row r="126" spans="1:5" x14ac:dyDescent="0.2">
      <c r="A126" s="768">
        <f>'Formulár 2026'!E152</f>
        <v>0</v>
      </c>
      <c r="B126" s="768">
        <f>'Formulár 2026'!J152</f>
        <v>0</v>
      </c>
      <c r="C126" s="94"/>
      <c r="D126" s="94"/>
      <c r="E126" s="94"/>
    </row>
    <row r="127" spans="1:5" x14ac:dyDescent="0.2">
      <c r="A127" s="768">
        <f>'Formulár 2026'!E153</f>
        <v>0</v>
      </c>
      <c r="B127" s="768">
        <f>'Formulár 2026'!J153</f>
        <v>0</v>
      </c>
      <c r="C127" s="94"/>
      <c r="D127" s="94"/>
      <c r="E127" s="94"/>
    </row>
    <row r="128" spans="1:5" x14ac:dyDescent="0.2">
      <c r="A128" s="768">
        <f>'Formulár 2026'!E154</f>
        <v>0</v>
      </c>
      <c r="B128" s="768">
        <f>'Formulár 2026'!J154</f>
        <v>0</v>
      </c>
      <c r="C128" s="94"/>
      <c r="D128" s="94"/>
      <c r="E128" s="94"/>
    </row>
    <row r="129" spans="1:5" x14ac:dyDescent="0.2">
      <c r="A129" s="768">
        <f>'Formulár 2026'!E155</f>
        <v>0</v>
      </c>
      <c r="B129" s="768">
        <f>'Formulár 2026'!J155</f>
        <v>0</v>
      </c>
      <c r="C129" s="94"/>
      <c r="D129" s="94"/>
      <c r="E129" s="94"/>
    </row>
    <row r="130" spans="1:5" x14ac:dyDescent="0.2">
      <c r="A130" s="768">
        <f>'Formulár 2026'!E156</f>
        <v>0</v>
      </c>
      <c r="B130" s="768">
        <f>'Formulár 2026'!J156</f>
        <v>0</v>
      </c>
      <c r="C130" s="94"/>
      <c r="D130" s="94"/>
      <c r="E130" s="94"/>
    </row>
    <row r="131" spans="1:5" x14ac:dyDescent="0.2">
      <c r="A131" s="768">
        <f>'Formulár 2026'!E157</f>
        <v>0</v>
      </c>
      <c r="B131" s="768">
        <f>'Formulár 2026'!J157</f>
        <v>0</v>
      </c>
      <c r="C131" s="94"/>
      <c r="D131" s="94"/>
      <c r="E131" s="94"/>
    </row>
    <row r="132" spans="1:5" x14ac:dyDescent="0.2">
      <c r="A132" s="768">
        <f>'Formulár 2026'!E158</f>
        <v>0</v>
      </c>
      <c r="B132" s="768">
        <f>'Formulár 2026'!J158</f>
        <v>0</v>
      </c>
      <c r="C132" s="94"/>
      <c r="D132" s="94"/>
      <c r="E132" s="94"/>
    </row>
    <row r="133" spans="1:5" x14ac:dyDescent="0.2">
      <c r="A133" s="768" t="str">
        <f>'Formulár 2026'!E159</f>
        <v>Materiál</v>
      </c>
      <c r="B133" s="768" t="str">
        <f>'Formulár 2026'!J159</f>
        <v>Hrúbka (mm)</v>
      </c>
      <c r="C133" s="94"/>
      <c r="D133" s="94"/>
      <c r="E133" s="94"/>
    </row>
    <row r="134" spans="1:5" x14ac:dyDescent="0.2">
      <c r="A134" s="768" t="str">
        <f>'Formulár 2026'!E160</f>
        <v>konštrukcia:</v>
      </c>
      <c r="B134" s="768">
        <f>'Formulár 2026'!J160</f>
        <v>0</v>
      </c>
      <c r="C134" s="94"/>
      <c r="D134" s="94"/>
      <c r="E134" s="94"/>
    </row>
    <row r="135" spans="1:5" x14ac:dyDescent="0.2">
      <c r="A135" s="768">
        <f>'Formulár 2026'!E161</f>
        <v>0</v>
      </c>
      <c r="B135" s="768">
        <f>'Formulár 2026'!J161</f>
        <v>0</v>
      </c>
      <c r="C135" s="94"/>
      <c r="D135" s="94"/>
      <c r="E135" s="94"/>
    </row>
    <row r="136" spans="1:5" x14ac:dyDescent="0.2">
      <c r="A136" s="768" t="str">
        <f>'Formulár 2026'!E162</f>
        <v>izolácia :</v>
      </c>
      <c r="B136" s="768">
        <f>'Formulár 2026'!J162</f>
        <v>0</v>
      </c>
      <c r="C136" s="94"/>
      <c r="D136" s="94"/>
      <c r="E136" s="94"/>
    </row>
    <row r="137" spans="1:5" x14ac:dyDescent="0.2">
      <c r="A137" s="768" t="str">
        <f>'Formulár 2026'!E163</f>
        <v>bez izolácie</v>
      </c>
      <c r="B137" s="768">
        <f>'Formulár 2026'!J163</f>
        <v>0</v>
      </c>
      <c r="C137" s="94"/>
      <c r="D137" s="94"/>
      <c r="E137" s="94"/>
    </row>
    <row r="138" spans="1:5" x14ac:dyDescent="0.2">
      <c r="A138" s="768">
        <f>'Formulár 2026'!E164</f>
        <v>0</v>
      </c>
      <c r="B138" s="768">
        <f>'Formulár 2026'!J164</f>
        <v>0</v>
      </c>
      <c r="C138" s="94"/>
      <c r="D138" s="94"/>
      <c r="E138" s="94"/>
    </row>
    <row r="139" spans="1:5" x14ac:dyDescent="0.2">
      <c r="A139" s="768">
        <f>'Formulár 2026'!E165</f>
        <v>0</v>
      </c>
      <c r="B139" s="768">
        <f>'Formulár 2026'!J165</f>
        <v>0</v>
      </c>
      <c r="C139" s="94"/>
      <c r="D139" s="94"/>
      <c r="E139" s="94"/>
    </row>
    <row r="140" spans="1:5" x14ac:dyDescent="0.2">
      <c r="A140" s="768">
        <f>'Formulár 2026'!E166</f>
        <v>0</v>
      </c>
      <c r="B140" s="768">
        <f>'Formulár 2026'!J166</f>
        <v>0</v>
      </c>
      <c r="C140" s="94"/>
      <c r="D140" s="94"/>
      <c r="E140" s="94"/>
    </row>
    <row r="141" spans="1:5" x14ac:dyDescent="0.2">
      <c r="A141" s="768">
        <f>'Formulár 2026'!E167</f>
        <v>0</v>
      </c>
      <c r="B141" s="768">
        <f>'Formulár 2026'!J167</f>
        <v>0</v>
      </c>
      <c r="C141" s="94"/>
      <c r="D141" s="94"/>
      <c r="E141" s="94"/>
    </row>
    <row r="142" spans="1:5" x14ac:dyDescent="0.2">
      <c r="A142" s="768">
        <f>'Formulár 2026'!E168</f>
        <v>0</v>
      </c>
      <c r="B142" s="768">
        <f>'Formulár 2026'!J168</f>
        <v>0</v>
      </c>
      <c r="C142" s="94"/>
      <c r="D142" s="94"/>
      <c r="E142" s="94"/>
    </row>
    <row r="143" spans="1:5" x14ac:dyDescent="0.2">
      <c r="A143" s="768">
        <f>'Formulár 2026'!E169</f>
        <v>0</v>
      </c>
      <c r="B143" s="768">
        <f>'Formulár 2026'!J169</f>
        <v>0</v>
      </c>
      <c r="C143" s="94"/>
      <c r="D143" s="94"/>
      <c r="E143" s="94"/>
    </row>
    <row r="144" spans="1:5" x14ac:dyDescent="0.2">
      <c r="A144" s="768">
        <f>'Formulár 2026'!E170</f>
        <v>0</v>
      </c>
      <c r="B144" s="768">
        <f>'Formulár 2026'!J170</f>
        <v>0</v>
      </c>
      <c r="C144" s="94"/>
      <c r="D144" s="94"/>
      <c r="E144" s="94"/>
    </row>
    <row r="145" spans="1:5" x14ac:dyDescent="0.2">
      <c r="A145" s="768" t="str">
        <f>'Formulár 2026'!E171</f>
        <v>Materiál</v>
      </c>
      <c r="B145" s="768" t="str">
        <f>'Formulár 2026'!J171</f>
        <v>Hrúbka (mm)</v>
      </c>
      <c r="C145" s="94"/>
      <c r="D145" s="94"/>
      <c r="E145" s="94"/>
    </row>
    <row r="146" spans="1:5" x14ac:dyDescent="0.2">
      <c r="A146" s="768" t="str">
        <f>'Formulár 2026'!E172</f>
        <v>Sadrokartónový strop</v>
      </c>
      <c r="B146" s="768">
        <f>'Formulár 2026'!J172</f>
        <v>12</v>
      </c>
      <c r="C146" s="94"/>
      <c r="D146" s="94"/>
      <c r="E146" s="94"/>
    </row>
    <row r="147" spans="1:5" x14ac:dyDescent="0.2">
      <c r="A147" s="768" t="str">
        <f>'Formulár 2026'!E173</f>
        <v>Vzduchová medzera</v>
      </c>
      <c r="B147" s="768">
        <f>'Formulár 2026'!J173</f>
        <v>50</v>
      </c>
      <c r="C147" s="94"/>
      <c r="D147" s="94"/>
      <c r="E147" s="94"/>
    </row>
    <row r="148" spans="1:5" x14ac:dyDescent="0.2">
      <c r="A148" s="768" t="str">
        <f>'Formulár 2026'!E176</f>
        <v>Minerálna vlna -  Isover Domo</v>
      </c>
      <c r="B148" s="768">
        <f>'Formulár 2026'!J176</f>
        <v>150</v>
      </c>
      <c r="C148" s="94"/>
      <c r="D148" s="94"/>
      <c r="E148" s="94"/>
    </row>
    <row r="149" spans="1:5" x14ac:dyDescent="0.2">
      <c r="A149" s="768" t="str">
        <f>'Formulár 2026'!E177</f>
        <v>Plné debnenie z dosák</v>
      </c>
      <c r="B149" s="768">
        <f>'Formulár 2026'!J177</f>
        <v>25</v>
      </c>
      <c r="C149" s="94"/>
      <c r="D149" s="94"/>
      <c r="E149" s="94"/>
    </row>
    <row r="150" spans="1:5" x14ac:dyDescent="0.2">
      <c r="A150" s="768">
        <f>'Formulár 2026'!E178</f>
        <v>0</v>
      </c>
      <c r="B150" s="768">
        <f>'Formulár 2026'!J178</f>
        <v>0</v>
      </c>
      <c r="C150" s="94"/>
      <c r="D150" s="94"/>
      <c r="E150" s="94"/>
    </row>
    <row r="151" spans="1:5" x14ac:dyDescent="0.2">
      <c r="A151" s="768">
        <f>'Formulár 2026'!E179</f>
        <v>0</v>
      </c>
      <c r="B151" s="768">
        <f>'Formulár 2026'!J179</f>
        <v>0</v>
      </c>
      <c r="C151" s="94"/>
      <c r="D151" s="94"/>
      <c r="E151" s="94"/>
    </row>
    <row r="152" spans="1:5" x14ac:dyDescent="0.2">
      <c r="A152" s="768">
        <f>'Formulár 2026'!E178</f>
        <v>0</v>
      </c>
      <c r="B152" s="768">
        <f>'Formulár 2026'!J178</f>
        <v>0</v>
      </c>
      <c r="C152" s="94"/>
      <c r="D152" s="94"/>
      <c r="E152" s="94"/>
    </row>
    <row r="153" spans="1:5" x14ac:dyDescent="0.2">
      <c r="A153" s="768">
        <f>'Formulár 2026'!E179</f>
        <v>0</v>
      </c>
      <c r="B153" s="768">
        <f>'Formulár 2026'!J179</f>
        <v>0</v>
      </c>
      <c r="C153" s="94"/>
      <c r="D153" s="94"/>
      <c r="E153" s="94"/>
    </row>
    <row r="154" spans="1:5" x14ac:dyDescent="0.2">
      <c r="A154" s="768">
        <f>'Formulár 2026'!E180</f>
        <v>0</v>
      </c>
      <c r="B154" s="768">
        <f>'Formulár 2026'!J180</f>
        <v>0</v>
      </c>
      <c r="C154" s="94"/>
      <c r="D154" s="94"/>
      <c r="E154" s="94"/>
    </row>
    <row r="155" spans="1:5" x14ac:dyDescent="0.2">
      <c r="A155" s="768">
        <f>'Formulár 2026'!E181</f>
        <v>0</v>
      </c>
      <c r="B155" s="768">
        <f>'Formulár 2026'!J181</f>
        <v>0</v>
      </c>
      <c r="C155" s="94"/>
      <c r="D155" s="94"/>
      <c r="E155" s="94"/>
    </row>
    <row r="156" spans="1:5" x14ac:dyDescent="0.2">
      <c r="A156" s="768">
        <f>'Formulár 2026'!E182</f>
        <v>0</v>
      </c>
      <c r="B156" s="768">
        <f>'Formulár 2026'!J182</f>
        <v>0</v>
      </c>
      <c r="C156" s="94"/>
      <c r="D156" s="94"/>
      <c r="E156" s="94"/>
    </row>
    <row r="157" spans="1:5" x14ac:dyDescent="0.2">
      <c r="A157" s="768" t="str">
        <f>'Formulár 2026'!E183</f>
        <v>Materiál</v>
      </c>
      <c r="B157" s="768" t="str">
        <f>'Formulár 2026'!J183</f>
        <v>Hrúbka (mm)</v>
      </c>
      <c r="C157" s="94"/>
      <c r="D157" s="94"/>
      <c r="E157" s="94"/>
    </row>
    <row r="158" spans="1:5" x14ac:dyDescent="0.2">
      <c r="A158" s="768" t="str">
        <f>'Formulár 2026'!E184</f>
        <v>Sadrokartónový strop</v>
      </c>
      <c r="B158" s="768">
        <f>'Formulár 2026'!J184</f>
        <v>12</v>
      </c>
      <c r="C158" s="94"/>
      <c r="D158" s="94"/>
      <c r="E158" s="94"/>
    </row>
    <row r="159" spans="1:5" x14ac:dyDescent="0.2">
      <c r="A159" s="768" t="str">
        <f>'Formulár 2026'!E185</f>
        <v>Vzduchová medzera</v>
      </c>
      <c r="B159" s="768">
        <f>'Formulár 2026'!J185</f>
        <v>50</v>
      </c>
      <c r="C159" s="94"/>
      <c r="D159" s="94"/>
      <c r="E159" s="94"/>
    </row>
    <row r="160" spans="1:5" x14ac:dyDescent="0.2">
      <c r="A160" s="768" t="str">
        <f>'Formulár 2026'!E186</f>
        <v>Železobetónová doska</v>
      </c>
      <c r="B160" s="768">
        <f>'Formulár 2026'!J186</f>
        <v>0</v>
      </c>
      <c r="C160" s="94"/>
      <c r="D160" s="94"/>
      <c r="E160" s="94"/>
    </row>
    <row r="161" spans="1:5" x14ac:dyDescent="0.2">
      <c r="A161" s="768" t="str">
        <f>'Formulár 2026'!E187</f>
        <v>Minerálna vlna -  Isover Unirol Plus</v>
      </c>
      <c r="B161" s="768">
        <f>'Formulár 2026'!J187</f>
        <v>150</v>
      </c>
      <c r="C161" s="94"/>
      <c r="D161" s="94"/>
      <c r="E161" s="94"/>
    </row>
    <row r="162" spans="1:5" x14ac:dyDescent="0.2">
      <c r="A162" s="768" t="str">
        <f>'Formulár 2026'!E188</f>
        <v>OSB doska</v>
      </c>
      <c r="B162" s="768">
        <f>'Formulár 2026'!J188</f>
        <v>24</v>
      </c>
      <c r="C162" s="94"/>
      <c r="D162" s="94"/>
      <c r="E162" s="94"/>
    </row>
    <row r="163" spans="1:5" x14ac:dyDescent="0.2">
      <c r="A163" s="768">
        <f>'Formulár 2026'!E189</f>
        <v>0</v>
      </c>
      <c r="B163" s="768">
        <f>'Formulár 2026'!J189</f>
        <v>0</v>
      </c>
      <c r="C163" s="94"/>
      <c r="D163" s="94"/>
      <c r="E163" s="94"/>
    </row>
    <row r="164" spans="1:5" x14ac:dyDescent="0.2">
      <c r="A164" s="768">
        <f>'Formulár 2026'!E190</f>
        <v>0</v>
      </c>
      <c r="B164" s="768">
        <f>'Formulár 2026'!J190</f>
        <v>0</v>
      </c>
      <c r="C164" s="94"/>
      <c r="D164" s="94"/>
      <c r="E164" s="94"/>
    </row>
    <row r="165" spans="1:5" x14ac:dyDescent="0.2">
      <c r="A165" s="768">
        <f>'Formulár 2026'!E191</f>
        <v>0</v>
      </c>
      <c r="B165" s="768">
        <f>'Formulár 2026'!J191</f>
        <v>0</v>
      </c>
      <c r="C165" s="94"/>
      <c r="D165" s="94"/>
      <c r="E165" s="94"/>
    </row>
    <row r="166" spans="1:5" x14ac:dyDescent="0.2">
      <c r="A166" s="768">
        <f>'Formulár 2026'!E192</f>
        <v>0</v>
      </c>
      <c r="B166" s="768">
        <f>'Formulár 2026'!J192</f>
        <v>0</v>
      </c>
      <c r="C166" s="94"/>
      <c r="D166" s="94"/>
      <c r="E166" s="94"/>
    </row>
    <row r="167" spans="1:5" x14ac:dyDescent="0.2">
      <c r="A167" s="768">
        <f>'Formulár 2026'!E193</f>
        <v>0</v>
      </c>
      <c r="B167" s="768">
        <f>'Formulár 2026'!J193</f>
        <v>0</v>
      </c>
      <c r="C167" s="94"/>
      <c r="D167" s="94"/>
      <c r="E167" s="94"/>
    </row>
    <row r="168" spans="1:5" x14ac:dyDescent="0.2">
      <c r="A168" s="764">
        <f>'Formulár 2026'!E194</f>
        <v>0</v>
      </c>
      <c r="B168" s="768">
        <f>'Formulár 2026'!J194</f>
        <v>0</v>
      </c>
      <c r="C168" s="94"/>
      <c r="D168" s="94"/>
      <c r="E168" s="94"/>
    </row>
    <row r="169" spans="1:5" x14ac:dyDescent="0.2">
      <c r="A169" s="768" t="str">
        <f>'Formulár 2026'!E207</f>
        <v>Materiál</v>
      </c>
      <c r="B169" s="768" t="str">
        <f>'Formulár 2026'!J207</f>
        <v>Hrúbka (mm)</v>
      </c>
      <c r="C169" s="94"/>
      <c r="D169" s="94"/>
      <c r="E169" s="94"/>
    </row>
    <row r="170" spans="1:5" x14ac:dyDescent="0.2">
      <c r="A170" s="768">
        <f>'Formulár 2026'!E208</f>
        <v>0</v>
      </c>
      <c r="B170" s="768">
        <f>'Formulár 2026'!J208</f>
        <v>0</v>
      </c>
      <c r="C170" s="94"/>
      <c r="D170" s="94"/>
      <c r="E170" s="94"/>
    </row>
    <row r="171" spans="1:5" x14ac:dyDescent="0.2">
      <c r="A171" s="768" t="str">
        <f>'Formulár 2026'!E209</f>
        <v>izolácia zo strany interiéru:</v>
      </c>
      <c r="B171" s="768">
        <f>'Formulár 2026'!J209</f>
        <v>0</v>
      </c>
      <c r="C171" s="94"/>
      <c r="D171" s="94"/>
      <c r="E171" s="94"/>
    </row>
    <row r="172" spans="1:5" x14ac:dyDescent="0.2">
      <c r="A172" s="768">
        <f>'Formulár 2026'!E210</f>
        <v>0</v>
      </c>
      <c r="B172" s="768" t="str">
        <f>'Formulár 2026'!J210</f>
        <v>0</v>
      </c>
      <c r="C172" s="94"/>
      <c r="D172" s="94"/>
      <c r="E172" s="94"/>
    </row>
    <row r="173" spans="1:5" x14ac:dyDescent="0.2">
      <c r="A173" s="768">
        <f>'Formulár 2026'!E211</f>
        <v>0</v>
      </c>
      <c r="B173" s="768">
        <f>'Formulár 2026'!J211</f>
        <v>0</v>
      </c>
      <c r="C173" s="94"/>
      <c r="D173" s="94"/>
      <c r="E173" s="94"/>
    </row>
    <row r="174" spans="1:5" x14ac:dyDescent="0.2">
      <c r="A174" s="768" t="str">
        <f>'Formulár 2026'!E212</f>
        <v>konštrukcia:</v>
      </c>
      <c r="B174" s="768">
        <f>'Formulár 2026'!J212</f>
        <v>0</v>
      </c>
      <c r="C174" s="94"/>
      <c r="D174" s="94"/>
      <c r="E174" s="94"/>
    </row>
    <row r="175" spans="1:5" x14ac:dyDescent="0.2">
      <c r="A175" s="768" t="str">
        <f>'Formulár 2026'!E213</f>
        <v>Železobetónová doska</v>
      </c>
      <c r="B175" s="768" t="str">
        <f>'Formulár 2026'!J213</f>
        <v>0</v>
      </c>
      <c r="C175" s="94"/>
      <c r="D175" s="94"/>
      <c r="E175" s="94"/>
    </row>
    <row r="176" spans="1:5" x14ac:dyDescent="0.2">
      <c r="A176" s="768">
        <f>'Formulár 2026'!E214</f>
        <v>0</v>
      </c>
      <c r="B176" s="768">
        <f>'Formulár 2026'!J214</f>
        <v>0</v>
      </c>
      <c r="C176" s="94"/>
      <c r="D176" s="94"/>
      <c r="E176" s="94"/>
    </row>
    <row r="177" spans="1:5" x14ac:dyDescent="0.2">
      <c r="A177" s="768" t="str">
        <f>'Formulár 2026'!E215</f>
        <v>izolácia zo strany exteriéru:</v>
      </c>
      <c r="B177" s="768">
        <f>'Formulár 2026'!J215</f>
        <v>0</v>
      </c>
      <c r="C177" s="94"/>
      <c r="D177" s="94"/>
      <c r="E177" s="94"/>
    </row>
    <row r="178" spans="1:5" x14ac:dyDescent="0.2">
      <c r="A178" s="768">
        <f>'Formulár 2026'!E216</f>
        <v>0</v>
      </c>
      <c r="B178" s="768" t="str">
        <f>'Formulár 2026'!J216</f>
        <v>0</v>
      </c>
      <c r="C178" s="94"/>
      <c r="D178" s="94"/>
      <c r="E178" s="94"/>
    </row>
    <row r="179" spans="1:5" x14ac:dyDescent="0.2">
      <c r="A179" s="768">
        <f>'Formulár 2026'!E217</f>
        <v>0</v>
      </c>
      <c r="B179" s="768">
        <f>'Formulár 2026'!J217</f>
        <v>0</v>
      </c>
      <c r="C179" s="94"/>
      <c r="D179" s="94"/>
      <c r="E179" s="94"/>
    </row>
    <row r="180" spans="1:5" x14ac:dyDescent="0.2">
      <c r="A180" s="768">
        <f>'Formulár 2026'!E218</f>
        <v>0</v>
      </c>
      <c r="B180" s="768">
        <f>'Formulár 2026'!J218</f>
        <v>0</v>
      </c>
      <c r="C180" s="94"/>
      <c r="D180" s="94"/>
      <c r="E180" s="94"/>
    </row>
    <row r="181" spans="1:5" x14ac:dyDescent="0.2">
      <c r="A181" s="768" t="str">
        <f>'Formulár 2026'!E219</f>
        <v>Materiál</v>
      </c>
      <c r="B181" s="768" t="str">
        <f>'Formulár 2026'!J219</f>
        <v>Hrúbka (mm)</v>
      </c>
      <c r="C181" s="94"/>
      <c r="D181" s="94"/>
      <c r="E181" s="94"/>
    </row>
    <row r="182" spans="1:5" x14ac:dyDescent="0.2">
      <c r="A182" s="768">
        <f>'Formulár 2026'!E220</f>
        <v>0</v>
      </c>
      <c r="B182" s="768">
        <f>'Formulár 2026'!J220</f>
        <v>0</v>
      </c>
      <c r="C182" s="94"/>
      <c r="D182" s="94"/>
      <c r="E182" s="94"/>
    </row>
    <row r="183" spans="1:5" x14ac:dyDescent="0.2">
      <c r="A183" s="768" t="str">
        <f>'Formulár 2026'!E221</f>
        <v>izolácia zo strany interiéru:</v>
      </c>
      <c r="B183" s="768">
        <f>'Formulár 2026'!J221</f>
        <v>0</v>
      </c>
      <c r="C183" s="94"/>
      <c r="D183" s="94"/>
      <c r="E183" s="94"/>
    </row>
    <row r="184" spans="1:5" x14ac:dyDescent="0.2">
      <c r="A184" s="768">
        <f>'Formulár 2026'!E222</f>
        <v>0</v>
      </c>
      <c r="B184" s="768" t="str">
        <f>'Formulár 2026'!J222</f>
        <v>0</v>
      </c>
      <c r="C184" s="94"/>
      <c r="D184" s="94"/>
      <c r="E184" s="94"/>
    </row>
    <row r="185" spans="1:5" x14ac:dyDescent="0.2">
      <c r="A185" s="768">
        <f>'Formulár 2026'!E223</f>
        <v>0</v>
      </c>
      <c r="B185" s="768">
        <f>'Formulár 2026'!J223</f>
        <v>0</v>
      </c>
      <c r="C185" s="94"/>
      <c r="D185" s="94"/>
      <c r="E185" s="94"/>
    </row>
    <row r="186" spans="1:5" x14ac:dyDescent="0.2">
      <c r="A186" s="768" t="str">
        <f>'Formulár 2026'!E224</f>
        <v>konštrukcia:</v>
      </c>
      <c r="B186" s="768">
        <f>'Formulár 2026'!J224</f>
        <v>0</v>
      </c>
      <c r="C186" s="94"/>
      <c r="D186" s="94"/>
      <c r="E186" s="94"/>
    </row>
    <row r="187" spans="1:5" x14ac:dyDescent="0.2">
      <c r="A187" s="768" t="str">
        <f>'Formulár 2026'!E225</f>
        <v>Železobetónová doska</v>
      </c>
      <c r="B187" s="768" t="str">
        <f>'Formulár 2026'!J225</f>
        <v>0</v>
      </c>
      <c r="C187" s="94"/>
      <c r="D187" s="94"/>
      <c r="E187" s="94"/>
    </row>
    <row r="188" spans="1:5" x14ac:dyDescent="0.2">
      <c r="A188" s="768">
        <f>'Formulár 2026'!E226</f>
        <v>0</v>
      </c>
      <c r="B188" s="768">
        <f>'Formulár 2026'!J226</f>
        <v>0</v>
      </c>
      <c r="C188" s="94"/>
      <c r="D188" s="94"/>
      <c r="E188" s="94"/>
    </row>
    <row r="189" spans="1:5" x14ac:dyDescent="0.2">
      <c r="A189" s="768" t="str">
        <f>'Formulár 2026'!E227</f>
        <v>izolácia zo strany exteriéru:</v>
      </c>
      <c r="B189" s="768">
        <f>'Formulár 2026'!J227</f>
        <v>0</v>
      </c>
      <c r="C189" s="94"/>
      <c r="D189" s="94"/>
      <c r="E189" s="94"/>
    </row>
    <row r="190" spans="1:5" x14ac:dyDescent="0.2">
      <c r="A190" s="768">
        <f>'Formulár 2026'!E228</f>
        <v>0</v>
      </c>
      <c r="B190" s="768" t="str">
        <f>'Formulár 2026'!J228</f>
        <v>0</v>
      </c>
      <c r="C190" s="94"/>
      <c r="D190" s="94"/>
      <c r="E190" s="94"/>
    </row>
    <row r="191" spans="1:5" x14ac:dyDescent="0.2">
      <c r="A191" s="768">
        <f>'Formulár 2026'!E229</f>
        <v>0</v>
      </c>
      <c r="B191" s="768">
        <f>'Formulár 2026'!J229</f>
        <v>0</v>
      </c>
      <c r="C191" s="94"/>
      <c r="D191" s="94"/>
      <c r="E191" s="94"/>
    </row>
    <row r="192" spans="1:5" x14ac:dyDescent="0.2">
      <c r="A192" s="768">
        <f>'Formulár 2026'!E230</f>
        <v>0</v>
      </c>
      <c r="B192" s="768">
        <f>'Formulár 2026'!J230</f>
        <v>0</v>
      </c>
      <c r="C192" s="94"/>
      <c r="D192" s="94"/>
      <c r="E192" s="94"/>
    </row>
    <row r="193" spans="1:5" x14ac:dyDescent="0.2">
      <c r="A193" s="768" t="str">
        <f>'Formulár 2026'!E231</f>
        <v>Materiál</v>
      </c>
      <c r="B193" s="768" t="str">
        <f>'Formulár 2026'!J231</f>
        <v>Hrúbka (mm)</v>
      </c>
      <c r="C193" s="94"/>
      <c r="D193" s="94"/>
      <c r="E193" s="94"/>
    </row>
    <row r="194" spans="1:5" x14ac:dyDescent="0.2">
      <c r="A194" s="768" t="str">
        <f>'Formulár 2026'!E232</f>
        <v>Laminátova podlaha</v>
      </c>
      <c r="B194" s="768" t="str">
        <f>'Formulár 2026'!J232</f>
        <v>10</v>
      </c>
      <c r="C194" s="94"/>
      <c r="D194" s="94"/>
      <c r="E194" s="94"/>
    </row>
    <row r="195" spans="1:5" x14ac:dyDescent="0.2">
      <c r="A195" s="768" t="str">
        <f>'Formulár 2026'!E233</f>
        <v>Podložka pod laminátovú podlahu</v>
      </c>
      <c r="B195" s="768">
        <f>'Formulár 2026'!J233</f>
        <v>3</v>
      </c>
      <c r="C195" s="94"/>
      <c r="D195" s="94"/>
      <c r="E195" s="94"/>
    </row>
    <row r="196" spans="1:5" x14ac:dyDescent="0.2">
      <c r="A196" s="768" t="str">
        <f>'Formulár 2026'!E234</f>
        <v>Cementový poter</v>
      </c>
      <c r="B196" s="768">
        <f>'Formulár 2026'!J234</f>
        <v>60</v>
      </c>
      <c r="C196" s="94"/>
      <c r="D196" s="94"/>
      <c r="E196" s="94"/>
    </row>
    <row r="197" spans="1:5" x14ac:dyDescent="0.2">
      <c r="A197" s="768" t="str">
        <f>'Formulár 2026'!E235</f>
        <v>polystyrén typu EPS 100S</v>
      </c>
      <c r="B197" s="768">
        <f>'Formulár 2026'!J235</f>
        <v>80</v>
      </c>
      <c r="C197" s="94"/>
      <c r="D197" s="94"/>
      <c r="E197" s="94"/>
    </row>
    <row r="198" spans="1:5" x14ac:dyDescent="0.2">
      <c r="A198" s="768">
        <f>'Formulár 2026'!E236</f>
        <v>0</v>
      </c>
      <c r="B198" s="768">
        <f>'Formulár 2026'!J236</f>
        <v>0</v>
      </c>
      <c r="C198" s="94"/>
      <c r="D198" s="94"/>
      <c r="E198" s="94"/>
    </row>
    <row r="199" spans="1:5" x14ac:dyDescent="0.2">
      <c r="A199" s="768">
        <f>'Formulár 2026'!E237</f>
        <v>0</v>
      </c>
      <c r="B199" s="768">
        <f>'Formulár 2026'!J237</f>
        <v>0</v>
      </c>
      <c r="C199" s="94"/>
      <c r="D199" s="94"/>
      <c r="E199" s="94"/>
    </row>
    <row r="200" spans="1:5" x14ac:dyDescent="0.2">
      <c r="A200" s="768">
        <f>'Formulár 2026'!E238</f>
        <v>0</v>
      </c>
      <c r="B200" s="768">
        <f>'Formulár 2026'!J238</f>
        <v>0</v>
      </c>
      <c r="C200" s="94"/>
      <c r="D200" s="94"/>
      <c r="E200" s="94"/>
    </row>
    <row r="201" spans="1:5" x14ac:dyDescent="0.2">
      <c r="A201" s="768">
        <f>'Formulár 2026'!E239</f>
        <v>0</v>
      </c>
      <c r="B201" s="768">
        <f>'Formulár 2026'!J239</f>
        <v>0</v>
      </c>
      <c r="C201" s="94"/>
      <c r="D201" s="94"/>
      <c r="E201" s="94"/>
    </row>
    <row r="202" spans="1:5" x14ac:dyDescent="0.2">
      <c r="A202" s="768">
        <f>'Formulár 2026'!E240</f>
        <v>0</v>
      </c>
      <c r="B202" s="768">
        <f>'Formulár 2026'!J240</f>
        <v>0</v>
      </c>
      <c r="C202" s="94"/>
      <c r="D202" s="94"/>
      <c r="E202" s="94"/>
    </row>
    <row r="203" spans="1:5" x14ac:dyDescent="0.2">
      <c r="A203" s="768">
        <f>'Formulár 2026'!E241</f>
        <v>0</v>
      </c>
      <c r="B203" s="768">
        <f>'Formulár 2026'!J241</f>
        <v>0</v>
      </c>
      <c r="C203" s="94"/>
      <c r="D203" s="94"/>
      <c r="E203" s="94"/>
    </row>
    <row r="204" spans="1:5" x14ac:dyDescent="0.2">
      <c r="A204" s="768">
        <f>'Formulár 2026'!E242</f>
        <v>0</v>
      </c>
      <c r="B204" s="768">
        <f>'Formulár 2026'!J242</f>
        <v>0</v>
      </c>
      <c r="C204" s="94"/>
      <c r="D204" s="94"/>
      <c r="E204" s="94"/>
    </row>
    <row r="205" spans="1:5" x14ac:dyDescent="0.2">
      <c r="A205" s="768" t="str">
        <f>'Formulár 2026'!E243</f>
        <v>Materiál</v>
      </c>
      <c r="B205" s="768" t="str">
        <f>'Formulár 2026'!J243</f>
        <v>Hrúbka (mm)</v>
      </c>
      <c r="C205" s="94"/>
      <c r="D205" s="94"/>
      <c r="E205" s="94"/>
    </row>
    <row r="206" spans="1:5" x14ac:dyDescent="0.2">
      <c r="A206" s="768">
        <f>'Formulár 2026'!E244</f>
        <v>0</v>
      </c>
      <c r="B206" s="768">
        <f>'Formulár 2026'!J244</f>
        <v>0</v>
      </c>
      <c r="C206" s="94"/>
      <c r="D206" s="94"/>
      <c r="E206" s="94"/>
    </row>
    <row r="207" spans="1:5" x14ac:dyDescent="0.2">
      <c r="A207" s="768" t="str">
        <f>'Formulár 2026'!E245</f>
        <v>izolácia zo strany interiéru:</v>
      </c>
      <c r="B207" s="768">
        <f>'Formulár 2026'!J245</f>
        <v>0</v>
      </c>
      <c r="C207" s="94"/>
      <c r="D207" s="94"/>
      <c r="E207" s="94"/>
    </row>
    <row r="208" spans="1:5" x14ac:dyDescent="0.2">
      <c r="A208" s="768">
        <f>'Formulár 2026'!E246</f>
        <v>0</v>
      </c>
      <c r="B208" s="768" t="str">
        <f>'Formulár 2026'!J246</f>
        <v>0</v>
      </c>
      <c r="C208" s="94"/>
      <c r="D208" s="94"/>
      <c r="E208" s="94"/>
    </row>
    <row r="209" spans="1:5" x14ac:dyDescent="0.2">
      <c r="A209" s="768">
        <f>'Formulár 2026'!E247</f>
        <v>0</v>
      </c>
      <c r="B209" s="768">
        <f>'Formulár 2026'!J247</f>
        <v>0</v>
      </c>
      <c r="C209" s="94"/>
      <c r="D209" s="94"/>
      <c r="E209" s="94"/>
    </row>
    <row r="210" spans="1:5" x14ac:dyDescent="0.2">
      <c r="A210" s="768" t="str">
        <f>'Formulár 2026'!E248</f>
        <v>nosná konštrukcia:</v>
      </c>
      <c r="B210" s="768">
        <f>'Formulár 2026'!J248</f>
        <v>0</v>
      </c>
      <c r="C210" s="94"/>
      <c r="D210" s="94"/>
      <c r="E210" s="94"/>
    </row>
    <row r="211" spans="1:5" x14ac:dyDescent="0.2">
      <c r="A211" s="768" t="str">
        <f>'Formulár 2026'!E249</f>
        <v>Železobetónová doska</v>
      </c>
      <c r="B211" s="768" t="str">
        <f>'Formulár 2026'!J249</f>
        <v>0</v>
      </c>
      <c r="C211" s="94"/>
      <c r="D211" s="94"/>
      <c r="E211" s="94"/>
    </row>
    <row r="212" spans="1:5" x14ac:dyDescent="0.2">
      <c r="A212" s="768" t="str">
        <f>'Formulár 2026'!E250</f>
        <v>izolácia zo strany suterénu:</v>
      </c>
      <c r="B212" s="768">
        <f>'Formulár 2026'!J250</f>
        <v>0</v>
      </c>
      <c r="C212" s="94"/>
      <c r="D212" s="94"/>
      <c r="E212" s="94"/>
    </row>
    <row r="213" spans="1:5" x14ac:dyDescent="0.2">
      <c r="A213" s="768">
        <f>'Formulár 2026'!E251</f>
        <v>0</v>
      </c>
      <c r="B213" s="768" t="str">
        <f>'Formulár 2026'!J251</f>
        <v>0</v>
      </c>
      <c r="C213" s="94"/>
      <c r="D213" s="94"/>
      <c r="E213" s="94"/>
    </row>
    <row r="214" spans="1:5" x14ac:dyDescent="0.2">
      <c r="A214" s="768">
        <f>'Formulár 2026'!E252</f>
        <v>0</v>
      </c>
      <c r="B214" s="768">
        <f>'Formulár 2026'!J252</f>
        <v>0</v>
      </c>
      <c r="C214" s="94"/>
      <c r="D214" s="94"/>
      <c r="E214" s="94"/>
    </row>
    <row r="215" spans="1:5" x14ac:dyDescent="0.2">
      <c r="A215" s="768">
        <f>'Formulár 2026'!E253</f>
        <v>0</v>
      </c>
      <c r="B215" s="768">
        <f>'Formulár 2026'!J253</f>
        <v>0</v>
      </c>
      <c r="C215" s="94"/>
      <c r="D215" s="94"/>
      <c r="E215" s="94"/>
    </row>
    <row r="216" spans="1:5" x14ac:dyDescent="0.2">
      <c r="A216" s="768">
        <f>'Formulár 2026'!E254</f>
        <v>0</v>
      </c>
      <c r="B216" s="768">
        <f>'Formulár 2026'!J254</f>
        <v>0</v>
      </c>
      <c r="C216" s="94"/>
      <c r="D216" s="94"/>
      <c r="E216" s="94"/>
    </row>
    <row r="217" spans="1:5" x14ac:dyDescent="0.2">
      <c r="A217" s="768" t="str">
        <f>'Formulár 2026'!E255</f>
        <v>Materiál</v>
      </c>
      <c r="B217" s="768" t="str">
        <f>'Formulár 2026'!J255</f>
        <v>Hrúbka (mm)</v>
      </c>
      <c r="C217" s="94"/>
      <c r="D217" s="94"/>
      <c r="E217" s="94"/>
    </row>
    <row r="218" spans="1:5" x14ac:dyDescent="0.2">
      <c r="A218" s="768">
        <f>'Formulár 2026'!E256</f>
        <v>0</v>
      </c>
      <c r="B218" s="768">
        <f>'Formulár 2026'!J256</f>
        <v>0</v>
      </c>
      <c r="C218" s="94"/>
      <c r="D218" s="94"/>
      <c r="E218" s="94"/>
    </row>
    <row r="219" spans="1:5" x14ac:dyDescent="0.2">
      <c r="A219" s="768" t="str">
        <f>'Formulár 2026'!E257</f>
        <v>izolácia zo strany interiéru:</v>
      </c>
      <c r="B219" s="768">
        <f>'Formulár 2026'!J257</f>
        <v>0</v>
      </c>
      <c r="C219" s="94"/>
      <c r="D219" s="94"/>
      <c r="E219" s="94"/>
    </row>
    <row r="220" spans="1:5" x14ac:dyDescent="0.2">
      <c r="A220" s="768">
        <f>'Formulár 2026'!E258</f>
        <v>0</v>
      </c>
      <c r="B220" s="768" t="str">
        <f>'Formulár 2026'!J258</f>
        <v>0</v>
      </c>
      <c r="C220" s="94"/>
      <c r="D220" s="94"/>
      <c r="E220" s="94"/>
    </row>
    <row r="221" spans="1:5" x14ac:dyDescent="0.2">
      <c r="A221" s="768" t="str">
        <f>'Formulár 2026'!E259</f>
        <v>konštrukcia:</v>
      </c>
      <c r="B221" s="768">
        <f>'Formulár 2026'!J259</f>
        <v>0</v>
      </c>
      <c r="C221" s="94"/>
      <c r="D221" s="94"/>
      <c r="E221" s="94"/>
    </row>
    <row r="222" spans="1:5" x14ac:dyDescent="0.2">
      <c r="A222" s="768" t="str">
        <f>'Formulár 2026'!E260</f>
        <v>Železobetónová doska</v>
      </c>
      <c r="B222" s="768" t="str">
        <f>'Formulár 2026'!J260</f>
        <v>0</v>
      </c>
      <c r="C222" s="94"/>
      <c r="D222" s="94"/>
      <c r="E222" s="94"/>
    </row>
    <row r="223" spans="1:5" x14ac:dyDescent="0.2">
      <c r="A223" s="768">
        <f>'Formulár 2026'!E261</f>
        <v>0</v>
      </c>
      <c r="B223" s="768">
        <f>'Formulár 2026'!J261</f>
        <v>0</v>
      </c>
      <c r="C223" s="94"/>
      <c r="D223" s="94"/>
      <c r="E223" s="94"/>
    </row>
    <row r="224" spans="1:5" x14ac:dyDescent="0.2">
      <c r="A224" s="768" t="str">
        <f>'Formulár 2026'!E262</f>
        <v>izolácia zo strany nevykurovaného priestoru:</v>
      </c>
      <c r="B224" s="768">
        <f>'Formulár 2026'!J262</f>
        <v>0</v>
      </c>
      <c r="C224" s="94"/>
      <c r="D224" s="94"/>
      <c r="E224" s="94"/>
    </row>
    <row r="225" spans="1:5" x14ac:dyDescent="0.2">
      <c r="A225" s="768">
        <f>'Formulár 2026'!E263</f>
        <v>0</v>
      </c>
      <c r="B225" s="768" t="str">
        <f>'Formulár 2026'!J263</f>
        <v>0</v>
      </c>
      <c r="C225" s="94"/>
      <c r="D225" s="94"/>
      <c r="E225" s="94"/>
    </row>
    <row r="226" spans="1:5" x14ac:dyDescent="0.2">
      <c r="A226" s="768">
        <f>'Formulár 2026'!E264</f>
        <v>0</v>
      </c>
      <c r="B226" s="768">
        <f>'Formulár 2026'!J264</f>
        <v>0</v>
      </c>
      <c r="C226" s="94"/>
      <c r="D226" s="94"/>
      <c r="E226" s="94"/>
    </row>
    <row r="227" spans="1:5" x14ac:dyDescent="0.2">
      <c r="A227" s="768">
        <f>'Formulár 2026'!E265</f>
        <v>0</v>
      </c>
      <c r="B227" s="768">
        <f>'Formulár 2026'!J265</f>
        <v>0</v>
      </c>
      <c r="C227" s="94"/>
      <c r="D227" s="94"/>
      <c r="E227" s="94"/>
    </row>
    <row r="228" spans="1:5" x14ac:dyDescent="0.2">
      <c r="A228" s="768">
        <f>'Formulár 2026'!E266</f>
        <v>0</v>
      </c>
      <c r="B228" s="768">
        <f>'Formulár 2026'!J266</f>
        <v>0</v>
      </c>
    </row>
    <row r="229" spans="1:5" x14ac:dyDescent="0.2">
      <c r="A229" s="769" t="str">
        <f>'Formulár 2026'!E197</f>
        <v>izolácia zo strany interiéru:</v>
      </c>
      <c r="B229" s="769">
        <f>'Formulár 2026'!F197</f>
        <v>0</v>
      </c>
    </row>
    <row r="230" spans="1:5" x14ac:dyDescent="0.2">
      <c r="A230" s="769" t="str">
        <f>'Formulár 2026'!E198</f>
        <v>bez izolácie</v>
      </c>
      <c r="B230" s="769">
        <f>'Formulár 2026'!F198</f>
        <v>0</v>
      </c>
    </row>
    <row r="231" spans="1:5" x14ac:dyDescent="0.2">
      <c r="A231" s="769">
        <f>'Formulár 2026'!E199</f>
        <v>0</v>
      </c>
      <c r="B231" s="769">
        <f>'Formulár 2026'!F199</f>
        <v>0</v>
      </c>
    </row>
    <row r="232" spans="1:5" x14ac:dyDescent="0.2">
      <c r="A232" s="769" t="str">
        <f>'Formulár 2026'!E200</f>
        <v>konštrukcia:</v>
      </c>
      <c r="B232" s="769">
        <f>'Formulár 2026'!F200</f>
        <v>0</v>
      </c>
    </row>
    <row r="233" spans="1:5" x14ac:dyDescent="0.2">
      <c r="A233" s="769" t="str">
        <f>'Formulár 2026'!E201</f>
        <v>Železobetónová doska</v>
      </c>
      <c r="B233" s="769">
        <f>'Formulár 2026'!F201</f>
        <v>0</v>
      </c>
    </row>
    <row r="234" spans="1:5" x14ac:dyDescent="0.2">
      <c r="A234" s="769">
        <f>'Formulár 2026'!E202</f>
        <v>0</v>
      </c>
      <c r="B234" s="769">
        <f>'Formulár 2026'!F202</f>
        <v>0</v>
      </c>
    </row>
    <row r="235" spans="1:5" x14ac:dyDescent="0.2">
      <c r="A235" s="769" t="str">
        <f>'Formulár 2026'!E203</f>
        <v>izolácia zo strany exteriéru:</v>
      </c>
      <c r="B235" s="769">
        <f>'Formulár 2026'!F203</f>
        <v>0</v>
      </c>
    </row>
    <row r="236" spans="1:5" x14ac:dyDescent="0.2">
      <c r="A236" s="769" t="str">
        <f>'Formulár 2026'!E204</f>
        <v>polystyrén typu EPS 100S</v>
      </c>
      <c r="B236" s="769">
        <f>'Formulár 2026'!F204</f>
        <v>0</v>
      </c>
    </row>
    <row r="237" spans="1:5" x14ac:dyDescent="0.2">
      <c r="A237" s="769" t="str">
        <f>'Formulár 2026'!E205</f>
        <v>polystyrén typu EPS 100S</v>
      </c>
      <c r="B237" s="769">
        <f>'Formulár 2026'!F205</f>
        <v>0</v>
      </c>
    </row>
    <row r="238" spans="1:5" x14ac:dyDescent="0.2">
      <c r="A238" s="768"/>
    </row>
    <row r="239" spans="1:5" x14ac:dyDescent="0.2">
      <c r="A239" s="768"/>
    </row>
    <row r="240" spans="1:5" x14ac:dyDescent="0.2">
      <c r="A240" s="768"/>
    </row>
    <row r="241" spans="1:1" x14ac:dyDescent="0.2">
      <c r="A241" s="768"/>
    </row>
    <row r="242" spans="1:1" x14ac:dyDescent="0.2">
      <c r="A242" s="768"/>
    </row>
    <row r="243" spans="1:1" x14ac:dyDescent="0.2">
      <c r="A243" s="768"/>
    </row>
    <row r="244" spans="1:1" x14ac:dyDescent="0.2">
      <c r="A244" s="768"/>
    </row>
    <row r="245" spans="1:1" x14ac:dyDescent="0.2">
      <c r="A245" s="768"/>
    </row>
    <row r="246" spans="1:1" x14ac:dyDescent="0.2">
      <c r="A246" s="768"/>
    </row>
    <row r="247" spans="1:1" x14ac:dyDescent="0.2">
      <c r="A247" s="768"/>
    </row>
    <row r="248" spans="1:1" x14ac:dyDescent="0.2">
      <c r="A248" s="768"/>
    </row>
    <row r="249" spans="1:1" x14ac:dyDescent="0.2">
      <c r="A249" s="768"/>
    </row>
    <row r="250" spans="1:1" x14ac:dyDescent="0.2">
      <c r="A250" s="768"/>
    </row>
    <row r="251" spans="1:1" x14ac:dyDescent="0.2">
      <c r="A251" s="768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Formulár 2026</vt:lpstr>
      <vt:lpstr>-</vt:lpstr>
      <vt:lpstr>'Formulár 2026'!Oblasť_tlače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</dc:creator>
  <cp:lastModifiedBy>Róbert Galoš</cp:lastModifiedBy>
  <cp:lastPrinted>2024-10-10T08:15:04Z</cp:lastPrinted>
  <dcterms:created xsi:type="dcterms:W3CDTF">2010-08-16T10:05:23Z</dcterms:created>
  <dcterms:modified xsi:type="dcterms:W3CDTF">2026-07-01T10:55:10Z</dcterms:modified>
</cp:coreProperties>
</file>